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defaultThemeVersion="124226"/>
  <mc:AlternateContent xmlns:mc="http://schemas.openxmlformats.org/markup-compatibility/2006">
    <mc:Choice Requires="x15">
      <x15ac:absPath xmlns:x15ac="http://schemas.microsoft.com/office/spreadsheetml/2010/11/ac" url="\\172.16.57.10\Datos\AAPP\Reclutamiento\PROCESOS EN CURSO\CLIENTES\INECO\2026\TRO26\0. Documentos preparación\0.2 Declaración responsable\TRO26 B2\DRs TRO26 B2\"/>
    </mc:Choice>
  </mc:AlternateContent>
  <xr:revisionPtr revIDLastSave="0" documentId="8_{7DF87F0F-E1B9-4BC7-AC52-74DD6BABB554}" xr6:coauthVersionLast="47" xr6:coauthVersionMax="47" xr10:uidLastSave="{00000000-0000-0000-0000-000000000000}"/>
  <workbookProtection workbookAlgorithmName="SHA-512" workbookHashValue="NkDBn4aWxHzBkV0pT+x+ncZwOfngz2/IIzBvv6ppEinRlGKNqStb1YMlw3rxbmmdBgbxvt6oXNfmei9qwFG9fQ==" workbookSaltValue="kqan8Wcv4DZK2CP90NnyBA==" workbookSpinCount="100000" lockStructure="1"/>
  <bookViews>
    <workbookView xWindow="28680" yWindow="-120" windowWidth="29040" windowHeight="15720" firstSheet="1" activeTab="1" xr2:uid="{00000000-000D-0000-FFFF-FFFF00000000}"/>
  </bookViews>
  <sheets>
    <sheet name="TRO26 B2" sheetId="28"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'TRO26 B2'!$A$1:$F$199</definedName>
    <definedName name="_xlnm._FilterDatabase">#REF!</definedName>
    <definedName name="_xlnm.Print_Area" localSheetId="1">'Declaración responsable'!$A$1:$L$84</definedName>
    <definedName name="_xlnm.Print_Area" localSheetId="0">'TRO26 B2'!$A$1:$E$199</definedName>
    <definedName name="azul">#REF!</definedName>
    <definedName name="B">#REF!</definedName>
    <definedName name="B381G55" localSheetId="0">'[1]TOTAL LISTADO'!#REF!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'TRO26 B2'!$1:$1048576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'TRO26 B2'!$1:$1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7" i="10" l="1"/>
  <c r="K10" i="10"/>
  <c r="I10" i="10"/>
  <c r="G10" i="10"/>
  <c r="C10" i="10"/>
  <c r="I77" i="10" l="1"/>
  <c r="K57" i="10"/>
  <c r="K58" i="10"/>
  <c r="K59" i="10"/>
  <c r="K60" i="10"/>
  <c r="K61" i="10"/>
  <c r="K62" i="10"/>
  <c r="K63" i="10"/>
  <c r="K64" i="10"/>
  <c r="K65" i="10"/>
  <c r="K66" i="10"/>
  <c r="K67" i="10"/>
  <c r="K68" i="10"/>
  <c r="K69" i="10"/>
  <c r="K56" i="10"/>
  <c r="K40" i="10"/>
  <c r="K41" i="10"/>
  <c r="K42" i="10"/>
  <c r="K43" i="10"/>
  <c r="K44" i="10"/>
  <c r="K45" i="10"/>
  <c r="K46" i="10"/>
  <c r="K47" i="10"/>
  <c r="K48" i="10"/>
  <c r="K49" i="10"/>
  <c r="K50" i="10"/>
  <c r="K51" i="10"/>
  <c r="K52" i="10"/>
  <c r="K39" i="10"/>
  <c r="K23" i="10"/>
  <c r="K24" i="10"/>
  <c r="K25" i="10"/>
  <c r="K26" i="10"/>
  <c r="K27" i="10"/>
  <c r="K28" i="10"/>
  <c r="K29" i="10"/>
  <c r="K30" i="10"/>
  <c r="K31" i="10"/>
  <c r="K32" i="10"/>
  <c r="K33" i="10"/>
  <c r="K34" i="10"/>
  <c r="K35" i="10"/>
  <c r="K22" i="10"/>
  <c r="J25" i="10" l="1"/>
  <c r="J69" i="10" l="1"/>
  <c r="J68" i="10"/>
  <c r="J67" i="10"/>
  <c r="J66" i="10"/>
  <c r="J65" i="10"/>
  <c r="J64" i="10"/>
  <c r="J63" i="10"/>
  <c r="J62" i="10"/>
  <c r="J61" i="10"/>
  <c r="J60" i="10"/>
  <c r="J59" i="10"/>
  <c r="J58" i="10"/>
  <c r="J57" i="10"/>
  <c r="J56" i="10"/>
  <c r="J52" i="10"/>
  <c r="J51" i="10"/>
  <c r="J50" i="10"/>
  <c r="J49" i="10"/>
  <c r="J48" i="10"/>
  <c r="L48" i="10" s="1"/>
  <c r="J47" i="10"/>
  <c r="J46" i="10"/>
  <c r="J45" i="10"/>
  <c r="J44" i="10"/>
  <c r="J43" i="10"/>
  <c r="J42" i="10"/>
  <c r="J41" i="10"/>
  <c r="J40" i="10"/>
  <c r="L40" i="10" s="1"/>
  <c r="J39" i="10"/>
  <c r="L59" i="10" l="1"/>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70" i="10" l="1"/>
  <c r="L53"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<sst xmlns="http://schemas.openxmlformats.org/spreadsheetml/2006/main" count="1260" uniqueCount="680">
  <si>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</si>
  <si>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</si>
  <si>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</si>
  <si>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</si>
  <si>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</si>
  <si>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</si>
  <si>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</si>
  <si>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</si>
  <si>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</si>
  <si>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</si>
  <si>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</si>
  <si>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</si>
  <si>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</si>
  <si>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</si>
  <si>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</si>
  <si>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</si>
  <si>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</si>
  <si>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</si>
  <si>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</si>
  <si>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</si>
  <si>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</si>
  <si>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</si>
  <si>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</si>
  <si>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</si>
  <si>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</si>
  <si>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</si>
  <si>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</si>
  <si>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</si>
  <si>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</si>
  <si>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</si>
  <si>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</si>
  <si>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</si>
  <si>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</si>
  <si>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</si>
  <si>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</si>
  <si>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</si>
  <si>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</si>
  <si>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</si>
  <si>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</si>
  <si>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</si>
  <si>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</si>
  <si>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1.9 DENOMINACION PUESTO TIPO</t>
  </si>
  <si>
    <t>Asistente 2</t>
  </si>
  <si>
    <t>Fecha Hasta 
(DD/MM/AAAA)</t>
  </si>
  <si>
    <t>G. CONSULTORÍA TI Y CIBERSEGURIDAD</t>
  </si>
  <si>
    <t>SUBTOTAL PUNTOS
Puntuación máxima 20</t>
  </si>
  <si>
    <t>1.6.- Puesto</t>
  </si>
  <si>
    <t>1.9.- Denominación Puesto Tipo</t>
  </si>
  <si>
    <t>1.12.- Ubicación</t>
  </si>
  <si>
    <t>1.1.- REFERENCIA PUESTO</t>
  </si>
  <si>
    <t>1.4.- GERENCIA</t>
  </si>
  <si>
    <t>2.2. ‐ OTROS REQUISITOS</t>
  </si>
  <si>
    <t>G. SERVICIOS TÉCNICOS</t>
  </si>
  <si>
    <t>Valencia</t>
  </si>
  <si>
    <t>G. MEDIO AMBIENTE Y TERRITORIO</t>
  </si>
  <si>
    <t>G. CONSERVACIÓN DE CARRETERAS Y TECNOLOGÍA DE VÍA</t>
  </si>
  <si>
    <t>Asistente 3</t>
  </si>
  <si>
    <t>Experto/a 2</t>
  </si>
  <si>
    <t>G. OBRAS EN LÍNEAS EN EXPLOTACIÓN</t>
  </si>
  <si>
    <t>X</t>
  </si>
  <si>
    <t>G. OBRAS DE EDIFICACIÓN</t>
  </si>
  <si>
    <t>G. PROYECTOS DE EDIFICACIÓN</t>
  </si>
  <si>
    <t>G. COORDINACIÓN PERSONAL APOYO AGE</t>
  </si>
  <si>
    <t>G. PROYECTOS FERROVIARIOS</t>
  </si>
  <si>
    <t>G. SERVICIOS CORPORATIVOS APOYO CLIENTE</t>
  </si>
  <si>
    <t>G. SERVICIOS SOPORTE CLIENTE ADMINISTRACIÓN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</si>
  <si>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</si>
  <si>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</si>
  <si>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</si>
  <si>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</si>
  <si>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</si>
  <si>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G. MANTENIMIENTO DE ALTA VELOCIDAD</t>
  </si>
  <si>
    <t>Córdoba</t>
  </si>
  <si>
    <t>Asistente de apoyo para el mantenimiento de cambiadores de ancho de vía</t>
  </si>
  <si>
    <t>Al menos 1 año de experiencia en mantenimiento de cambiadores de ancho de vía.</t>
  </si>
  <si>
    <t>Al menos 1 año de experiencia en vigilancia y seguimiento de las obras de inversión en Líneas de Alta Velocidad.
Al menos 1 año en control del mantenimiento correctivo del adjudicatario del mantenimiento en Líneas de Alta Velocidad.</t>
  </si>
  <si>
    <t>Dirección de obra ferroviaria</t>
  </si>
  <si>
    <t>G. PMO Y DIRECCIONES DE OBRA</t>
  </si>
  <si>
    <t>G. ASISTENCIAS TÉCNICAS FERROVIARIAS</t>
  </si>
  <si>
    <t>Proyectista de Carreteras y Viales</t>
  </si>
  <si>
    <t>G. PROYECTOS DE CARRETERAS</t>
  </si>
  <si>
    <t>G. ESPACIO AÉREO</t>
  </si>
  <si>
    <t>Las Palmas</t>
  </si>
  <si>
    <t xml:space="preserve">FUNCIONES- especificar el número de la función o funciones realizada/s según el punto 1.15 del anexo específico. </t>
  </si>
  <si>
    <t xml:space="preserve">FUNCIONES- especificar el número de las funciones realizadas según el punto 1.15 del anexo específico. </t>
  </si>
  <si>
    <t>TRO26-ECE-003</t>
  </si>
  <si>
    <t>- La fecha a considerar para la valoración de los méritos de experiencia será la fecha de finalización del plazo de presentación de solicitudes (05/05/2026).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y el MÉRITO 2: En caso de que la persona iniciara una vinculación laboral antes del 06/05/2023 deberá indicar esta fecha en la columna "Fecha desde", dado que solo se valorarán los últimos 3 años. 
- Para el MÉRITO 3: En caso de que la persona iniciara una vinculación laboral antes del 06/05/2021 deberá indicar esta fecha en la columna "Fecha desde", dado que solo se valorarán los últimos 5 años. 
- En caso de que la persona mantenga vinculación laboral a fecha de finalización del plazo de presentación de solicitudes (05/05/2026), deberá indicar ésta como fecha en la columna "Fecha hasta", dado que solo se valorarán las fechas comprendidas en el rango de los últimos 3 o 5 años, según el apartado de méritos de experiencia.</t>
  </si>
  <si>
    <r>
      <rPr>
        <b/>
        <sz val="12"/>
        <color rgb="FF1A4488"/>
        <rFont val="Poppins regular"/>
      </rPr>
      <t xml:space="preserve">DECLARO BAJO MI RESPONSABILIDAD:
</t>
    </r>
    <r>
      <rPr>
        <sz val="12"/>
        <color rgb="FF1A4488"/>
        <rFont val="Poppins regular"/>
      </rPr>
      <t>Que cumplo con los requisitos exigidos de la convocatoria publicada el 20 abril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</si>
  <si>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 a fecha</t>
  </si>
  <si>
    <t>Arquitecto/a urbanista</t>
  </si>
  <si>
    <t xml:space="preserve">Al menos 2 años de experiencia profesional global desde el año de Titulación referida en el apartado 2.1.
Al menos 1 año de experiencia en proyectos de urbanización para desarrollos urbanísticos.				
</t>
  </si>
  <si>
    <t>TRO26-ECE-004</t>
  </si>
  <si>
    <t xml:space="preserve">Técnico/a en seguridad operacional aeroportuaria </t>
  </si>
  <si>
    <t>G. PLANIFICACIÓN Y MOVILIDAD SOSTENIBLE</t>
  </si>
  <si>
    <t xml:space="preserve">Al menos 5 años de experiencia profesional global a partir del año de Titulación reflejada en el apartado 2.1.
Al menos 5 años de experiencia en el ámbito aeroportuario: handling, seguridad aérea, transporte de pasajeros y/o
mercancías.						
</t>
  </si>
  <si>
    <t>TRO26-ECE-005</t>
  </si>
  <si>
    <t>Técnico/a para control de vegetación</t>
  </si>
  <si>
    <t>Barcelona</t>
  </si>
  <si>
    <t xml:space="preserve">Al menos 5 años de experiencia profesional global a partir del año de Titulación reflejada en el apartado 2.1.
Al menos 1 año de experiencia en control de vegetación en el ámbito ferroviario.
"						
</t>
  </si>
  <si>
    <t>TRO26-ECE-006</t>
  </si>
  <si>
    <t>Asistente para control de vegetación</t>
  </si>
  <si>
    <t>Al menos 1 año de experiencia en trabajos de control de vegetación en ferrocarriles.</t>
  </si>
  <si>
    <t>TRO26-ECE-007</t>
  </si>
  <si>
    <t>Especialista en descontaminación de suelos</t>
  </si>
  <si>
    <t xml:space="preserve">Al menos 5 años de experiencia profesional global a partir del año de Titulación reflejada en el punto 2.1.
Al menos 1 año de experiencia en tareas relacionadas con suelos contaminados en el ámbito ferroviario.					
</t>
  </si>
  <si>
    <t>TRO26-ECE-008</t>
  </si>
  <si>
    <t>Técnico/a auditor/a y de control de fondos europeos</t>
  </si>
  <si>
    <t>G. SUBVENCIONES EN INFRAESTRUCTURAS</t>
  </si>
  <si>
    <t xml:space="preserve">Al menos 5 años de experiencia profesional global a partir del año de Titulación reflejada en el apartado 2.1.
Al menos 5 años de experiencia en verificación y auditoría de proyectos financiados con fondos europeos.						
</t>
  </si>
  <si>
    <t>TRO26-ECE-009</t>
  </si>
  <si>
    <t>Técnico/a de Gestión de expedientes de Aislamiento Acústico</t>
  </si>
  <si>
    <t>G. ECONOMÍA Y POLÍTICA DEL TRANSPORTE</t>
  </si>
  <si>
    <t>Al menos 5 años de experiencia profesional global a partir del año de Titulación referida en el apartado 2.1.
Al menos 5 años de experiencia en trabajos relacionados con el Sector Público y el Transporte y/o la Logística.
Inglés: nivel C1.</t>
  </si>
  <si>
    <t>TRO26-ECE-010</t>
  </si>
  <si>
    <t>Técnico/a en planificación de infraestructuras de transporte terrestre</t>
  </si>
  <si>
    <t xml:space="preserve">Al menos 5 años de experiencia global a partir del año de Titulación referida en el apartado 2.1.
Al menos 3 años de experiencia realizando proyectos en el ámbito del transporte terrestre: movilidad urbana, transporte intermodal, estudios de tráfico y/o estudios de demanda.					
</t>
  </si>
  <si>
    <t>TRO26-ECS-002</t>
  </si>
  <si>
    <t>Programador/a Java desarrollo Aplicaciones Web</t>
  </si>
  <si>
    <t>G. ADMINISTRACIÓN JUDICIAL ELECTRÓNICA</t>
  </si>
  <si>
    <t xml:space="preserve">Al menos 1 año de experiencia en el desarrollo y mantenimiento de aplicaciones web utilizando tecnología Java.
Al menos 1 año de experiencia en el desarrollo de proyectos TI en el sector judicial.
Al menos 1 año de experiencia en la resolución de incidencias e implementación de mejoras en aplicaciones web desarrolladas en tecnología Java.
Al menos 1 año de experiencia realizando actividades de desarrollo de aplicaciones web con base de datos PostGreSQL.
</t>
  </si>
  <si>
    <t>TRO26-ECS-003</t>
  </si>
  <si>
    <t>Técnico/a de comunicación de transformación digital</t>
  </si>
  <si>
    <t>G. SERVICIOS TRANSVERSALES TI</t>
  </si>
  <si>
    <t xml:space="preserve">Experiencia de al menos 1 año en la edición y la publicación de contenidos digitales en portales web.
Experiencia de al menos 1 año en la edición y maquetación de materiales.
Experiencia de al menos 6 meses en la planificación y publicación de contenidos digitales en redes sociales, así como envío de newsletters.
Experiencia de al menos 6 meses años en el apoyo a la gestión, organización y soporte de actos y eventos con relación a la transformación digital, coordinando con los diferentes participantes e interlocución con los mismos.
Experiencia de al menos 6 meses en la extracción de métricas con herramientas de análisis digital tales como Google Analytics, u otras similares.						
</t>
  </si>
  <si>
    <t>TRO26-ECS-004</t>
  </si>
  <si>
    <t>Especialista jurídico/a en inteligencia artificial y regulación digital</t>
  </si>
  <si>
    <t>Al menos 6 años de experiencia profesional en funciones jurídicas y de gestión normativa en el sector público o en entidades vinculadas a sectores regulados, incluyendo tramitación de procedimientos administrativos o judiciales, análisis y aplicación de normativa sectorial, elaboración de informes y asesoramiento jurídico en relación con actuaciones de la Administración Pública.
Al menos 2 años de experiencia en tramitación de Reglamentos, Leyes o Anteproyectos de Ley en el entorno TIC, incluyendo la elaboración de propuestas normativas para sistemas de IA, la definición de estructuras de gobernanza y procedimientos sancionadores, así como la clasificación de sistemas de alto riesgo conforme al marco regulatorio europeo de IA.
Al menos 2 años de experiencia en análisis de normativa europea relevante para proyectos de IA, en particular el marco del Artificial Intelligence Act, el General Data Protection Regulation y la Directiva de Derechos de Autor en el Mercado Único Digital, aplicados a proyectos de digitalización en la Administración Pública y con atención a la protección de derechos fundamentales y propiedad intelectual.
 Al menos 2 años de experiencia en redacción de informes técnicos y evaluaciones de impacto regulatorio (RIA), incluyendo análisis comparativos de transposición normativa en España y otros ordenamientos europeos y referencia a jurisprudencia del TJUE en el contexto de proyectos estratégicos de la Administración Pública.
Al menos 2 años de experiencia en asesoramiento jurídico multidisciplinar para la implementación de proyectos de inteligencia artificial en la Administración Pública, incluyendo evaluaciones de impacto en protección de datos y derechos fundamentales (DPIA) y análisis de cumplimiento normativo en sistemas de IA.</t>
  </si>
  <si>
    <t>TRO26-ECS-005</t>
  </si>
  <si>
    <t>Analista-programador/a de aplicaciones</t>
  </si>
  <si>
    <t>G. SMART PRODUCTS</t>
  </si>
  <si>
    <t xml:space="preserve">Al menos 5 años de experiencia en proyectos de desarrollo web con tecnología .NET y SQL Server.
Al menos 5 años de experiencia trabajando con BIM y el formato estándar de intercambio de ficheros IFC.
Al menos 5 años de experiencia en desarrollo de aplicaciones para el sector transporte.
Al menos 3 años de experiencia trabajando con la API de Google Maps.
 Al menos 1 año de experiencia en desarrollo con Grails.
Al menos 6 meses de experiencia en desarrollo con Python.					
</t>
  </si>
  <si>
    <t>TRO26-ECS-006</t>
  </si>
  <si>
    <t>Técnico/a de Calidad del Dato</t>
  </si>
  <si>
    <t xml:space="preserve">Experiencia de al menos 5 años trabajando con entornos de Bases de Datos y realización de consultas SQL.
Experiencia de al menos 5 años realizando procesos ETL.
Experiencia de al menos 5 años en proyectos de Gobierno del Dato o Calidad del Dato.						
</t>
  </si>
  <si>
    <t>TRO26-ECS-007</t>
  </si>
  <si>
    <t>Analista de aplicaciones .NET</t>
  </si>
  <si>
    <t>Al menos 5 años de experiencia en proyectos de desarrollo de aplicaciones web con tecnologías C# y .NET.
Al menos 2 años de experiencia en el análisis técnico y generación de documentación de aplicaciones desarrolladas en .NET.
Al menos 2 años de experiencia en desarrollo de aplicaciones utilizando SQL Server y Entity Framework.
Al menos 1 año de experiencia en entornos cloud, integración continúa y uso de Azure Devops.
Al menos 1 año de experiencia en desarrollo de aplicaciones relacionadas con la plataforma de administración digital para entidades públicas.</t>
  </si>
  <si>
    <t>TRO26-ECS-008</t>
  </si>
  <si>
    <t>Consultor/a Tecnológico/a de Integración</t>
  </si>
  <si>
    <t>Al menos 8 años de experiencia en arquitectura e integración de sistemas empresariales para entidades públicas usando TOGAF (ADM), como marco de referencia e incluyendo diseño y despliegue de integraciones y optimización de flujos SOA en entornos críticos utilizando IBM MQ Series, IBM App Connect Enterprise, WSO2 API Manager/ESB (v4.x), MuleSoft, Talend.
Al menos 5 años en diseño, desarrollo y mantenimiento de integraciones empresariales con arquitectura orientada a servicios (SOA), creación de APIs REST/SOAP y apificación de servicios, utilizando IBM MQ Series, IBM App Connect Enterprise, WSO2 API Manager/ESB (v4.x), MuleSoft, Talend, en proyectos de integración corporativa.
Al menos 4 años de experiencia en la integración de entidades con las Soluciones estandarizadas de la Plataforma de Administración Electrónica del Sector Público (PAe) interoperables mediante la Red Sara (Orve, Geiser, Archive, @firma, portafirmas, FACE).
Al menos 6 años de experiencia en gestión y coordinación de proyectos TIC o portfolios de proyectos, incluyendo planificación, seguimiento de alcance, calidad, costes, riesgos, coordinando recursos internos y externos de proyectos tecnológicos en entornos complejos a nivel internacional. 
Al menos 5 años en gestión técnica de proveedores para contratación pública (LCSP), revisando propuestas técnicas, procesos de licitación y supervisando servicios externalizados en el sector público.</t>
  </si>
  <si>
    <t>TRO26-ECS-009</t>
  </si>
  <si>
    <t>Ingeniero/a y arquitecto/a de datos</t>
  </si>
  <si>
    <t>Al menos 6 años de experiencia en ingeniería de datos: ingesta, minería, automatización de procesos y procesamiento de datos, tanto en tiempo real como en batch. 
Al menos 5 años de experiencia en diseño e implantación de arquitectura de datos, incluyendo modelado, ingesta, explotación y gobierno del dato.
Al menos 5 años de experiencia en ecosistemas Big Data, especialmente Hadoop (Cloudera CDH), Spark, Kafka/Kafka Streams y bases de datos NoSQL.
Al menos 1 año de experiencia en fuentes usadas en el sector de la media: CDP de GrowthLoop, plataforma de recomendaciones de OTT de 24i, CONVIVA, Google Tag Manager.
Al menos 1 año de experiencia demostrable en arquitecturas orientadas a eventos (Event‑Driven Architecture) y procesamiento en tiempo real, incluyendo Spark Streaming, Kafka Streaming y evaluación de alternativas técnicas.</t>
  </si>
  <si>
    <t>TRO26-ECS-010</t>
  </si>
  <si>
    <t xml:space="preserve">Al menos 5 años de experiencia realizando actividades para el desarrollo y mantenimiento de aplicaciones en tecnología Java.
Al menos 5 años de experiencia realizando actividades de desarrollo de aplicaciones con base de datos ORACLE (SQL, PL/SQL).
Al menos 5 años de experiencia desarrollando actividades relativas al mantenimiento de aplicaciones web, gestión y resolución de incidencias.
Al menos 3 años de experiencia realizando actividades de diseño, exposición e integración de APIs REST/SOAP.
Al menos 2 años de experiencia realizando actividades para el desarrollo de proyectos TI en el sector público.						
</t>
  </si>
  <si>
    <t>TRO26-ECS-011</t>
  </si>
  <si>
    <t>Técnico/a de Sistemas</t>
  </si>
  <si>
    <t>G. EXPLOTACIÓN Y SOPORTE TI</t>
  </si>
  <si>
    <t>Al menos 2 años de experiencia profesional en la administración de máquinas virtuales (Windows Server y Linux) realizando bastionado a maquinas CentOS y Windows Server, y automatizando copias de seguridad. Al menos 1 año de ellos en la Administración pública.
Al menos 2 años de experiencia profesional en el apoyo a la gestión y mantenimiento de usuarios mediante la herramienta BMC Helix.
Al menos 2 años de experiencia profesional en la resolución y seguimiento de peticiones e incidencias técnicas con herramienta de ticketing Remedy o BMC Helix.
Al menos 2 años de experiencia profesional en la gestión de aplicaciones de Microsoft 365, administrando y realizando automatizaciones en equipos de Teams con PowerApps.
Al menos 2 años de experiencia profesional en la modificación de bases de datos Access y realización de esquemas E/R.</t>
  </si>
  <si>
    <t>TRO26-ECS-012</t>
  </si>
  <si>
    <t>Coordinador/a de Operaciones, Seguridad y soporte</t>
  </si>
  <si>
    <t>Al menos 8 años de experiencia profesional gestionando proyectos de explotación de sistemas TIC con metodología ágil.
Al menos 6 años de experiencia profesional como responsable de la gestión de plataformas tecnológicas críticas y de alta disponibilidad.
Al menos 6 años de experiencia profesional coordinando equipos de operación y soporte TIC.
Al menos 1 año de experiencia profesional en el apoyo a la realización de planificaciones de auditorías del ENS (Esquema Nacional de Seguridad).
Al menos 1 año de experiencia profesional como responsable de explotación de infraestructuras TIC en la Administración Pública.</t>
  </si>
  <si>
    <t>TRO26-ECS-013</t>
  </si>
  <si>
    <t>Jefe/a de Proyecto de consultoría de transformación digital</t>
  </si>
  <si>
    <t>Gerente 2</t>
  </si>
  <si>
    <t>Al menos 4 años de experiencia en jefatura o gestión de proyectos tecnológicos, incluyendo planificación, seguimiento de hitos, control económico, coordinación con proveedores, interlocución con clientes y aseguramiento de la calidad del servicio.
Al menos 8 años de experiencia en dirección, coordinación o supervisión de equipos de trabajo en entornos tecnológicos, incluyendo organización operativa, seguimiento de la ejecución, relación con clientes y proveedores y coordinación de equipos técnicos en proyectos complejos, en proyectos para la Administración Pública, incluyendo la participación en la preparación técnica de pliegos o documentación vinculada a procesos de contratación pública.
Al menos 3 años de experiencia en proyectos de integración de sistemas, gestión de APIs o securización de servicios digitales, con tecnología APIs REST, OAuth2.
Al menos 8 años de experiencia en proyectos de modernización tecnológica, incluyendo gestión documental, automatización de procesos, firma electrónica, servicios de confianza digital, con uso de plataformas como Documentum, OpenText, webMethods, JBPM, @firma, FIRE, o tecnologías equivalentes.
Certificación Project Management Professional (PMP) por el PMI en vigor.</t>
  </si>
  <si>
    <t>TRO26-ECS-014</t>
  </si>
  <si>
    <t>Científico/a de Datos</t>
  </si>
  <si>
    <t xml:space="preserve">Experiencia global mínima de 5 años en el sector de las Tecnologías de la Información y las Comunicaciones.	
Experiencia de al menos 5 años como responsable en el desarrollo y productivización de procesos analíticos.			
Experiencia de al menos 1 año en implementación de modelización y caracterización de la red ferroviaria en entornos de mantenimiento predictivo.					
</t>
  </si>
  <si>
    <t>TRO26-ECS-015</t>
  </si>
  <si>
    <t>Administrador/a de bases de datos</t>
  </si>
  <si>
    <t>Al menos 5 años de experiencia profesional trabajando en la administración de bases de datos Microsoft SQL Server programando con T-SQL. 
Al menos 5 años de experiencia profesional trabajando con entornos Always On, Clustering y Stand Alone sobre Microsoft SQL Server.
Al menos 5 años de experiencia realizando optimizaciones del rendimiento de consultas a bases de datos. Al menos 1 año de ellos en la Administración pública.  
Al menos 4 años de experiencia profesional realizando migraciones de bases de datos.
Poseer certificación en administración de bases de datos Microsoft SQL Server.</t>
  </si>
  <si>
    <t>TRO26-EEM-005</t>
  </si>
  <si>
    <t>Técnico/a de apoyo al mantenimiento ferroviario</t>
  </si>
  <si>
    <t>G. MANTENIMIENTO DE RED CONVENCIONAL</t>
  </si>
  <si>
    <t xml:space="preserve">Al menos 2 años de experiencia profesional desde el año de Titulación referida en el apartado 2.1.
Al menos 1 año de experiencia en gestión administrativa de contratos ferroviarios.					
</t>
  </si>
  <si>
    <t>TRO26-EEM-006</t>
  </si>
  <si>
    <t>Técnico/a de conservación de carreteras</t>
  </si>
  <si>
    <t>Granada</t>
  </si>
  <si>
    <t xml:space="preserve">Al menos 5 años de experiencia en gestión de expedientes de Patrimonio de Carreteras del Estado.						
</t>
  </si>
  <si>
    <t>TRO26-EEM-007</t>
  </si>
  <si>
    <t>Vigilancia de obras ferroviarias</t>
  </si>
  <si>
    <t>Al menos 5 años de experiencia global en obras.
Al menos 1 año de experiencia en mantenimiento de infraestructura y superestructura ferroviaria.</t>
  </si>
  <si>
    <t>TRO26-EEM-008</t>
  </si>
  <si>
    <t>Técnico/a patología de Edificación</t>
  </si>
  <si>
    <t>G. OPERACIÓN E INSPECCIÓN</t>
  </si>
  <si>
    <t xml:space="preserve">Mínimo 4 años experiencia en realización de inspecciones de edificación para estudio de patologías y valoración de estado estructural.
Mínimo 4 años de experiencia en redacción de proyectos de reparación, refuerzo y rehabilitación de estructuras de edificación.
Mínimo 4 años de experiencia en cálculo y diseño de estructuras en proyectos de rehabilitación.
Curso en seguridad en andamios tubulares. Uso, aplicación y montajes.					
</t>
  </si>
  <si>
    <t>TRO26-EEM-009</t>
  </si>
  <si>
    <t>Asistente Técnico a Jefe/a de Proyecto</t>
  </si>
  <si>
    <t>Asistencia técnica obras</t>
  </si>
  <si>
    <t>TRO26-EEM-010</t>
  </si>
  <si>
    <t>Director/a de Obra Ferroviaria</t>
  </si>
  <si>
    <t>Sevilla</t>
  </si>
  <si>
    <t>TRO26-EEM-011</t>
  </si>
  <si>
    <t>Técnico/a de mantenimiento ferroviario</t>
  </si>
  <si>
    <t xml:space="preserve">Mínimo 5 años experiencia de experiencia profesional desde el año de Titulación referida en el apartado 2.1.
Mínimo 2 años de experiencia en infraestructuras ferroviarias.						
</t>
  </si>
  <si>
    <t>TRO26-EEM-012</t>
  </si>
  <si>
    <t>Técnico/a de apoyo al mantenimiento</t>
  </si>
  <si>
    <t>Vizcaya</t>
  </si>
  <si>
    <t xml:space="preserve">Al menos 1 año de experiencia en gestión de contratos relacionado con el sector ferroviario.						
</t>
  </si>
  <si>
    <t>TRO26-EEM-013</t>
  </si>
  <si>
    <t>Jefe/a de Unidad de Obras Ferroviarias</t>
  </si>
  <si>
    <t>TRO26-EEM-014</t>
  </si>
  <si>
    <t>TRO26-EEM-015</t>
  </si>
  <si>
    <t>Técnico/a de obras de inversión</t>
  </si>
  <si>
    <t>Zaragoza</t>
  </si>
  <si>
    <t xml:space="preserve">Al menos 5 años de experiencia profesional global desde el año de Titulación referida en el apartado 2.1.
Al menos 2 años de experiencia global en el sector de la Ingeniería del Transporte.
Al menos 2 años de experiencia en vigilancia y seguimiento de las obras de inversión y de obras a terceros.
Al menos 2 años de experiencia en redacción de proyectos de infraestructura y vía.					
</t>
  </si>
  <si>
    <t>TRO26-EEM-016</t>
  </si>
  <si>
    <t>Al menos 5 años de experiencia en obras.
Al menos 1 año de experiencia en obras ferroviarias de línea convencional o alta velocidad.</t>
  </si>
  <si>
    <t>TRO26-EEM-017</t>
  </si>
  <si>
    <t>Técnico/a de apoyo en análisis de gálibos</t>
  </si>
  <si>
    <t xml:space="preserve">Al menos 1 año como técnico/a de apoyo en análisis de gálibos.						
</t>
  </si>
  <si>
    <t>TRO26-EEM-018</t>
  </si>
  <si>
    <t>Técnico/a mantenimiento de estructuras LAV</t>
  </si>
  <si>
    <t>Zamora</t>
  </si>
  <si>
    <t xml:space="preserve">Mínimo 2 años de experiencia en mantenimiento de LAV.
Mínimo 1 año como responsable de Redacción de proyectos en Bases Mantenimiento de Alta Velocidad en España.
Mínimo 1 año como responsable de inspección de elementos de tierra de nivel N3 y N4 según NAP en vigor.
Necesario Curso Habilitante Inspección Básica Infraestructuras Ferroviarias según NAP en vigor.
Necesario curso habilitante Inspección y vigilancia de Superestructura ferroviaria según NAP en vigor.						
</t>
  </si>
  <si>
    <t>TRO26-EEM-019</t>
  </si>
  <si>
    <t xml:space="preserve">Al menos 2 años de experiencia profesional global desde el año de Titulación referida en el apartado 2.1.
Al menos 1 año de experiencia global en el sector de la Ingeniería del Transporte.
Al menos 1 año de experiencia en vigilancia y seguimiento de las obras de inversión y de obras a terceros
Al menos 1 año de experiencia en redacción de proyectos de infraestructura y vía.					
</t>
  </si>
  <si>
    <t>TRO26-EEM-020</t>
  </si>
  <si>
    <t>Tarragona</t>
  </si>
  <si>
    <t xml:space="preserve">Al menos 5 años de experiencia en obras.
Al menos 1 año de experiencia en obras ferroviarias de línea convencional o alta velocidad.				
</t>
  </si>
  <si>
    <t>TRO26-EEM-021</t>
  </si>
  <si>
    <t>Málaga</t>
  </si>
  <si>
    <t>TRO26-EEM-022</t>
  </si>
  <si>
    <t>Director/a de Obras Ferroviarias</t>
  </si>
  <si>
    <t>Al menos 9 años de experiencia global en obra. 
Al menos 5 años de experiencia en obras lineales.</t>
  </si>
  <si>
    <t>TRO26-EEM-023</t>
  </si>
  <si>
    <t>TRO26-EEM-024</t>
  </si>
  <si>
    <t>Al menos1 año de experiencia en inspección de viaductos.
Necesario Curso Habilitante Inspección Infraestructuras Ferroviarias Según NAP en vigor.
Necesario Formación PRL Trabajos en Altura.
Necesario Formación PRL Espacios confinados.</t>
  </si>
  <si>
    <t>TRO26-EEM-025</t>
  </si>
  <si>
    <t>TRO26-EEM-026</t>
  </si>
  <si>
    <t>Guadalajara</t>
  </si>
  <si>
    <t xml:space="preserve">Al menos 6 meses de experiencia en vigilancia y seguimiento de las obras de inversión en Líneas de Alta Velocidad.
Al menos 6 meses en control del mantenimiento correctivo del adjudicatario del mantenimiento en Líneas de Alta Velocidad.						
</t>
  </si>
  <si>
    <t>TRO26-EEM-027</t>
  </si>
  <si>
    <t>TRO26-EEM-028</t>
  </si>
  <si>
    <t>TRO26-EEM-029</t>
  </si>
  <si>
    <t xml:space="preserve">"Al menos 5 años de experiencia en obras.
Al menos 1 año de experiencia en obras ferroviarias de línea convencional o alta velocidad.						
</t>
  </si>
  <si>
    <t>TRO26-EEM-030</t>
  </si>
  <si>
    <t>TRO26-EEM-031</t>
  </si>
  <si>
    <t>Adjunto/a al Jefe/a de Unidad de Obra ferroviaria</t>
  </si>
  <si>
    <t xml:space="preserve">      Al menos 7 años de experiencia en obras ferroviarias.</t>
  </si>
  <si>
    <t>TRO26-EEM-032</t>
  </si>
  <si>
    <t>Técnico/a en Gestión Documental</t>
  </si>
  <si>
    <t>Alicante</t>
  </si>
  <si>
    <t xml:space="preserve">Al menos 1 año de experiencia profesional global desde el año de Titulación referida en el apartado 2.1.
Al menos 1 año de experiencia global en el sector de la Ingeniería del Transporte.
Al menos 1 año de experiencia en vigilancia y seguimiento de obras a terceros en Líneas de Alta Velocidad.
 Al menos 1 año de experiencia en control documental en la administración para Líneas de Alta Velocidad.					
</t>
  </si>
  <si>
    <t>TRO26-EEM-033</t>
  </si>
  <si>
    <t>Al menos 9 años de experiencia en obras ferroviarias.</t>
  </si>
  <si>
    <t>TRO26-EEM-034</t>
  </si>
  <si>
    <t>Técnico/a de calidad, medioambiente</t>
  </si>
  <si>
    <t xml:space="preserve">Al menos 1 año de experiencia en gestión de calidad y medio ambiente en el sector ferroviario.						
</t>
  </si>
  <si>
    <t>TRO26-EEM-035</t>
  </si>
  <si>
    <t>Asistente de apoyo a gestión de riesgos ferroviarios</t>
  </si>
  <si>
    <t xml:space="preserve">"Al menos 5 años de experiencia en obra.
Al menos 1 años de experiencia en obras ferroviarias de infraestructura y vía.
Al menos 1 años de experiencia dando apoyo a la gestión de riesgos ferroviarios.
Formación en gestión de riesgos ferroviarios."						
</t>
  </si>
  <si>
    <t>TRO26-EEM-036</t>
  </si>
  <si>
    <t>TRO26-EEM-037</t>
  </si>
  <si>
    <t>Soporte técnico de mantenimiento ferroviario</t>
  </si>
  <si>
    <t xml:space="preserve">"Al menos 2 años de experiencia en mantenimiento preventivo ferroviario.
Al menos 2 años en control del mantenimiento correctivo del mantenimiento ferroviario."						
</t>
  </si>
  <si>
    <t>TRO26-EEM-038</t>
  </si>
  <si>
    <t>Vigilante de Obra</t>
  </si>
  <si>
    <t>Cantabria</t>
  </si>
  <si>
    <t>TRO26-EEP-007</t>
  </si>
  <si>
    <t>Técnico/a de Instalaciones de Edificación</t>
  </si>
  <si>
    <t>León</t>
  </si>
  <si>
    <t xml:space="preserve">Al menos 5 de experiencia global como arquitecto/a técnico/a.
Máster en Tecnología, Rehabilitación y Gestión de la Edificación.
Certificado de Coordinador de Seguridad y Salud en Construcción.					
</t>
  </si>
  <si>
    <t>TRO26-EEP-008</t>
  </si>
  <si>
    <t>Técnico/a de apoyo en proyectos de arquitectura</t>
  </si>
  <si>
    <t xml:space="preserve">Al menos 5 de experiencia global desde la obtención de la titulación referida en el apartado 2.1.
Máster en Gestión Integrada de Calidad, Medio Ambiente y PRL.					
</t>
  </si>
  <si>
    <t>TRO26-EEP-009</t>
  </si>
  <si>
    <t>Experto/a en planificación funcional</t>
  </si>
  <si>
    <t>Al menos 15 años de experiencia global en el desarrollo de diseño de infraestructuras ferroviarias.
Al menos 1 año de experiencia en el análisis de Estudios de Planificación Funcional en Gestor de Infraestructuras Ferroviarias de ámbito Nacional, y/o Internacional.</t>
  </si>
  <si>
    <t>TRO26-EEP-010</t>
  </si>
  <si>
    <t>Experto/a en Dirección de Proyectos de Edificación Ferroviaria</t>
  </si>
  <si>
    <t>Al menos 15 años de experiencia desde la titulación requerida en el apartado 2.1. 
Al menos 1 año de experiencia en Redacción de Pliegos de Prescripciones Técnicas Particulares, documentos de Solicitud de Inicio de Contrato e Informe sobre Inicio de Expediente y demás documentos necesarios para la licitación de redacción de proyectos de edificación de estaciones de ferrocarril para cercanías, red convencional y alta velocidad, en Gestor de Infraestructuras Ferroviarias de ámbito Nacional. 
Al menos 4 años de experiencia en la redacción de Proyectos de Edificación Terciaria y Dirección de Obra.</t>
  </si>
  <si>
    <t>TRO26-EEP-011</t>
  </si>
  <si>
    <t>Arquitecto/a de redacción de proyectos de construcción</t>
  </si>
  <si>
    <t xml:space="preserve">Al menos 5 años de experiencia global como arquitecto/a.
Al menos 2 años de experiencia como Experto/a BIM arquitectura.						
</t>
  </si>
  <si>
    <t>TRO26-EEP-012</t>
  </si>
  <si>
    <t xml:space="preserve">Al menos 5 de experiencia global como arquitecto/a.
Máster BIM.					
</t>
  </si>
  <si>
    <t>TRO26-EEP-013</t>
  </si>
  <si>
    <t>Experto/a en cálculo de estructuras</t>
  </si>
  <si>
    <t>G. PROYECTOS SINGULARES</t>
  </si>
  <si>
    <t>Santander</t>
  </si>
  <si>
    <t>Al menos 6 años de experiencia trabajando en el diseño y cálculo estructural de proyectos de Ingeniería civil.
Al menos 6 años de experiencia trabajando con software de cálculo estructural CUBUS (Statik, Fagus, Cedrus, Pyrus), SAP2000.</t>
  </si>
  <si>
    <t>TRO26-EEP-014</t>
  </si>
  <si>
    <t>Experto/a en Geología y Geotecnia</t>
  </si>
  <si>
    <t>Experiencia mínima de 8 años ejerciendo la actividad de la Titulación referida en el apartado 2.1.
Al menos 8 años de experiencia en redacción de anejos geotécnicos de proyectos de obra civil. 
Al menos dos 2 años trabajando en proyectos internacionales en el ámbito de la geología y geotecnia.</t>
  </si>
  <si>
    <t>TRO26-EEP-015</t>
  </si>
  <si>
    <t>Técnico/a en supervisión de proyectos ferroviarios</t>
  </si>
  <si>
    <t xml:space="preserve">Al menos 10 años de experiencia en la redacción/supervisión de Proyectos. 
Al menos 5 años de experiencia en Proyectos y Obra Ferroviaria.
Formación específica adicional en: 
-Proyecto y construcción de líneas ferroviarias.
-Singularidades del proyecto y construcción en la alta velocidad ferroviaria.
-Mantenimiento de la superestructura ferroviaria.
-Diseño y construcción del subsistema superestructura ferroviaria.						
</t>
  </si>
  <si>
    <t>TRO26-EEP-016</t>
  </si>
  <si>
    <t>Al menos 6 años de experiencia profesional global desde el año de Titulación referida en el apartado 2.1.
Al menos 6 años de experiencia global en el sector de la Ingeniería/Consultoría del Transporte.
Al menos 6 años de experiencia en materia de carreteras en proyectos.
Al menos 6 años de experiencia en diseño / proyecto de Infraestructuras Viales.
Participación en al menos 2 proyectos internacionales en materia de carreteras y/o viales, al menos uno de ellos con componente BIM.
Formación: Coex, Gestión de proyectos.</t>
  </si>
  <si>
    <t>TRO26-EEP-017</t>
  </si>
  <si>
    <t>Experto/a en Dirección de Proyectos de infraestructura ferroviaria</t>
  </si>
  <si>
    <t>Al menos 15 años de experiencia global desde la titulación requerida en el apartado 2.1. 
Al menos 15 años de experiencia en el desarrollo de Proyectos y obras de Geotecnia y Túneles. 
Al menos 10 años de experiencia en Proyectos de Inspección, caracterización y rehabilitación de túneles ferroviarios.</t>
  </si>
  <si>
    <t>TRO26-EEP-018</t>
  </si>
  <si>
    <t>Director/a de Proyectos de Infraestructura Ferroviaria</t>
  </si>
  <si>
    <t>Al menos 15 años de experiencia desde la titulación requerida en el apartado 2.1.
Al menos 1 año de experiencia como Director/a de Proyectos de Infraestructuras Ferroviarias en el ámbito de Gestor de Infraestructuras de ámbito Nacional. 
Al menos 5 años de experiencia en diferentes Administraciones Públicas en el extranjero, tanto en el ámbito municipal como en la administración de infraestructuras ferroviarias.</t>
  </si>
  <si>
    <t>TRO26-EEP-019</t>
  </si>
  <si>
    <t>Especialista en redacción de Proyectos ferroviarios</t>
  </si>
  <si>
    <t>Cádiz</t>
  </si>
  <si>
    <t>Al menos 6 años de experiencia en en ingeniería civil.
Al menos 3 años de experiencia en asistencia técnica de control de calidad en obra ferroviaria.
Al menos 3 años de experiencia en coordinación de seguridad y salud en obra.
Al menos 2 años de experiencia en ejecución de obra civil.
Al menos 1 año de experiencia en redacción de proyectos ferroviarios.</t>
  </si>
  <si>
    <t>TRO26-EEP-020</t>
  </si>
  <si>
    <t>Técnico/a en Supervisión de Proyectos Ferroviarios</t>
  </si>
  <si>
    <t xml:space="preserve">Al menos 5 años de experiencia desde la titulación requerida en el apartado 2.1.
Al menos 1 año de experiencia en gestión y aprobación de Proyectos Construidos en el ámbito de Gestor de Infraestructuras Ferroviarias de ámbito Nacional.					
</t>
  </si>
  <si>
    <t>TRO26-EEP-021</t>
  </si>
  <si>
    <t>Técnico/a de Apoyo a la Dirección de Proyectos Ferroviarios de Red Convencional</t>
  </si>
  <si>
    <t xml:space="preserve">Al menos 4 años de experiencia global desde la titulación requerida en el apartado 2.1.
Al menos 2 años de experiencia en coordinación técnica y apoyo a Gabinete de Gestor de Infraestructuras Ferroviarias de ámbito Nacional.						
</t>
  </si>
  <si>
    <t>TRO26-EEP-022</t>
  </si>
  <si>
    <t>Administrativo/a en expropiaciones, registro de procesos, digitalización y tramitación de documentos</t>
  </si>
  <si>
    <t>G. EXPROPIACIONES</t>
  </si>
  <si>
    <t>Asturias</t>
  </si>
  <si>
    <t>Al menos 2 años de experiencia en conocimientos del proceso expropiatorio, trámites.
Al menos 2 años de experiencia en dominio de Programas de la Administración: Expropia, Decreto, Siguda. 
Al menos 2 años de experiencia en conocimientos en QGIS.
Al menos 2 años de experiencia en gestión de Proyectos de Ingeniería y expropiaciones.</t>
  </si>
  <si>
    <t>TRO26-EEP-023</t>
  </si>
  <si>
    <t>"Al menos 8 años de experiencia profesional global desde el año de Titulación referida en el apartado 2.1.
Al menos 8 años de experiencia en materia de carreteras en proyectos.
Al menos 8 años de experiencia en diseño / proyecto de Infraestructuras Viales.
Participación en al menos 2 contratos de carreteras y/o viales con rol de Jefe/a de Proyecto.
Participación en al menos 3 auditorías de seguridad Viaria como auditor/a principal.
Formación: Auditor/a Seguridad Viaria de la red de Carreteras del Estado en fase de Proyecto. Istram.</t>
  </si>
  <si>
    <t>TRO26-EEP-024</t>
  </si>
  <si>
    <t>Especialista en desarrollos BIM</t>
  </si>
  <si>
    <t>G. INGENIERÍA DIGITAL Y BIM</t>
  </si>
  <si>
    <t xml:space="preserve">Al menos 1 año de experiencia en desarrollos que empleen modelos BIM.						
</t>
  </si>
  <si>
    <t>TRO26-EEP-025</t>
  </si>
  <si>
    <t>Apoyo a trazado en proyectos BIM</t>
  </si>
  <si>
    <t xml:space="preserve">"Al menos 1 año de experiencia profesional global desde el año de Titulación referida en el apartado 2.1.
Al menos 1 año de experiencia en diseño / proyecto de Infraestructuras Viales empleando la herramienta Istram para modelos de carreteras.
Participación en al menos 1 proyecto internacional en materia de carreteras y/o viales con componente BIM."						
</t>
  </si>
  <si>
    <t>TRO26-EEP-026</t>
  </si>
  <si>
    <t>Al menos 1 año de experiencia profesional global desde el año de Titulación referida en el apartado 2.1.
Al menos 1 año de experiencia en diseño / proyecto de Infraestructuras Viales empleando la herramienta Istram para modelos de carreteras.
Participación en al menos 1 proyecto internacional en materia de carreteras y/o viales con componente BIM.</t>
  </si>
  <si>
    <t>TRO26-EEP-027</t>
  </si>
  <si>
    <t>Técnico/a en Instalaciones de Edificación</t>
  </si>
  <si>
    <t>Al menos 5 de experiencia global como Ingeniero/a Industrial.</t>
  </si>
  <si>
    <t>TRO26-EEP-028</t>
  </si>
  <si>
    <t>Técnico/a especialista en cálculo de estructuras</t>
  </si>
  <si>
    <t xml:space="preserve">Experiencia mínima de 2 años trabajando en el diseño y cálculo estructural de proyectos de Ingeniería civil y/o edificación.
Experiencia mínima de 2 años trabajando con proyectos de estructuras aplicando la metodología BIM tanto en modelado como en cálculo.
Al menos 2 años de experiencia trabajando con el software REVIT aplicado a proyectos.					
</t>
  </si>
  <si>
    <t>TRO26-EEP-029</t>
  </si>
  <si>
    <t>"Al menos 6 años de experiencia profesional global desde el año de Titulación referida en el apartado 2.1.
Al menos 6 años de experiencia global en el sector de la Ingeniería/ Consultoría del Transporte.
Al menos 5 años de experiencia en materia de carreteras en proyectos.
Al menos 4 años de experiencia en diseño / proyecto de Infraestructuras Viales.
Participación en al menos 2 proyectos internacionales en materia de carreteras y/o viales, al menos uno de ellos con componente BIM.</t>
  </si>
  <si>
    <t>TRO26-EEP-030</t>
  </si>
  <si>
    <t>Técnico/a de expropiaciones y gestión de fincas demaniales</t>
  </si>
  <si>
    <t>Al menos 6 años de experiencia en el ámbito de expropiaciones.
Curso de Valoración Agraria. 
Curso monográfico del Reglamento de valoraciones de la ley del suelo estatal.
Curso de especialización en valoración.
Manejo de la plataforma: Sistema de Gestión de Expropiaciones.</t>
  </si>
  <si>
    <t>TRO26-EEP-031</t>
  </si>
  <si>
    <t>Director/a de Proyectos de Edificación Ferroviaria</t>
  </si>
  <si>
    <t>Al menos 10 años de experiencia Global.
Al menos 3 años de experiencia en Dirección de Proyectos de Edificación Ferroviaria en Gestor de Infraestructuras de ámbito Nacional.
Estudios específicos en Conservación y Restauración del Patrimonio.
Al menos 3 años de experiencia en BIM.
Al menos 3 años de experiencia trabajando con V-Ray/Lumion.
Al menos 3 años de experiencia trabajando con AutoCad 2D/3D.</t>
  </si>
  <si>
    <t>TRO26-EEP-032</t>
  </si>
  <si>
    <t>Experto/a en implantación BIM en cliente público</t>
  </si>
  <si>
    <t>Formación Máster en BIM.</t>
  </si>
  <si>
    <t>TRO26-EEP-033</t>
  </si>
  <si>
    <t>Al menos 8 años de experiencia profesional global desde el año de Titulación referida en el apartado 2.1.
Al menos 8 años de experiencia global en el sector de la Ingeniería/ Consultoría del Transporte.	
Al menos 8 años de experiencia en materia de carreteras/viales en proyectos.
Al menos 8 años de experiencia en diseño / proyecto de Infraestructuras Viales.
Experiencia de al menos 1 año en Redacción de anteproyectos de áreas de servicio con estación de recarga para vehículo eléctrico.
Formación: Istram.</t>
  </si>
  <si>
    <t>TRO26-EEP-034</t>
  </si>
  <si>
    <t>Responsable BIM en contratos de obra</t>
  </si>
  <si>
    <t>Formación en Máster BIM.</t>
  </si>
  <si>
    <t>TRO26-EEP-035</t>
  </si>
  <si>
    <t xml:space="preserve">Experiencia mínima de cinco (5) años trabajando en el diseño y cálculo estructural de proyectos de Ingeniería civil.
Al menos cinco (5) años de experiencia trabajando con software de cálculo estructural CUBUS (Statik, Fagus, Cedrus, Pyrus) y/o SAP2000.						
</t>
  </si>
  <si>
    <t>TRO26-EEP-036</t>
  </si>
  <si>
    <t xml:space="preserve">Al menos 3 años de experiencia desde la titulación requerida en el apartado 2.1.   
Al menos 1 año de experiencia en gestión y dirección de Proyectos de Red Convencional, en Gestor de Infraestructuras Ferroviarias de ámbito Nacional.					
</t>
  </si>
  <si>
    <t>TRO26-EEP-037</t>
  </si>
  <si>
    <t>Arquitecto/a de redacción de Proyectos de Construcción</t>
  </si>
  <si>
    <t xml:space="preserve">Al menos 3 de experiencia global como arquitecto/a.
Máster BIM Arquitectura.					
</t>
  </si>
  <si>
    <t>TRO26-EEP-038</t>
  </si>
  <si>
    <t xml:space="preserve">Al menos cinco (5) años de experiencia en ingeniería civil.
Al menos un (1) año de experiencia en Planificación de proyectos/obra.
Al menos un (1) año de experiencia en trazado de ferrocarriles con Civil 3D.
Al menos cuatro (4) años de experiencia en redacción de proyectos.
Al menos un (1) año de experiencia en redacción de proyectos ferroviarios.						
</t>
  </si>
  <si>
    <t>TRO26-EEP-039</t>
  </si>
  <si>
    <t>Técnico/a en Conservación Ordinaria de Carreteras</t>
  </si>
  <si>
    <t xml:space="preserve">Al menos 5 años de experiencia profesional global desde el año de Titulación referida en el apartado 2.1.
Al menos 5 años de experiencia global en el sector de la Ingeniería/ Consultoría del Transporte.
Al menos 5 años de experiencia en materia de carreteras.
Al menos 1 año de experiencia llevando el seguimiento de expedientes de Conservación ordinaria.						
</t>
  </si>
  <si>
    <t>TRO26-EEP-040</t>
  </si>
  <si>
    <t>Formación en BIM, programación API's o Inteligencia Artificial.</t>
  </si>
  <si>
    <t>TRO26-EEP-041</t>
  </si>
  <si>
    <t xml:space="preserve">Experiencia de seis (6) años en redacción de anejos geotécnicos de proyectos de obra civil.
Experiencia de cuatro (4) años en proyectos internacionales en el área de geotecnia.
Al menos cuatro (4) años trabajando con software geotécnico (Paquete Rocscience, Plaxis2D).					
</t>
  </si>
  <si>
    <t>TRO26-EEP-042</t>
  </si>
  <si>
    <t>Arquitecto/a Técnico/a de apoyo a la gestión de fondos MIVAU</t>
  </si>
  <si>
    <t xml:space="preserve">Al menos 2 de experiencia global como arquitecto/a.
Máster en Rehabilitación de Edificios y Regeneración Urbana.					
</t>
  </si>
  <si>
    <t>TRO26-EEW-005</t>
  </si>
  <si>
    <t>Técnico/a de Servicios Afectados</t>
  </si>
  <si>
    <t xml:space="preserve">Al menos 5 años desde el año de obtención de la Titulación referida en el apartado 2.1.
Al menos 20 meses de experiencia global en el sector de la Ingeniería/Consultoría del Transporte y/o Tecnologías de la Información.
Al menos 3 años de experiencia en gestión de expedientes de gasto de servicios afectados para obras ferroviarias.
Al menos 3 años de experiencia en coordinación de proyectos de supervisión de obra. 					
</t>
  </si>
  <si>
    <t>TRO26-EEW-006</t>
  </si>
  <si>
    <t>Experto/a en asistencia técnica de instalaciones de edificación</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</si>
  <si>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como Jefe de obra de instalaciones eléctricas, pci, etc...
Al menos 4 años en experiencia como Jefe de producción en empresa instaladora en instalaciones eléctricas, especiales, pci, etc...</t>
  </si>
  <si>
    <t>TRO26-EEW-007</t>
  </si>
  <si>
    <t>Murcia</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</si>
  <si>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supervisando proyectos/obra de instalaciones eléctricas, pci, etc.
Al menos 5 años en experiencia como en proyectos de maquinaria Industrial.</t>
  </si>
  <si>
    <t>TRO26-EEW-008</t>
  </si>
  <si>
    <t>Técnico/a de medio ambiente para coordinación de vigilancia ambiental de obra ferroviaria</t>
  </si>
  <si>
    <t xml:space="preserve">Al menos 5 años desde el año de obtención de la Titulación referida en el apartado 2.1.
Al menos 17 meses de experiencia global en el sector de la Ingeniería/Consultoría del Transporte y/o Tecnologías de la Información.
Al menos 17 meses de experiencia en coordinación de vigilancia ambiental de obra para obras ferroviarias.
Al menos 2 años de experiencia como técnico de medio ambiente en obras ferroviarias.				
</t>
  </si>
  <si>
    <t>TRO26-EEW-009</t>
  </si>
  <si>
    <t>Administrativo/a de Obra</t>
  </si>
  <si>
    <t>Al menos 5 años desempeñando funciones de gestión administrativa.
Al menos 18 meses como administrativo en Obra Ferroviaria.</t>
  </si>
  <si>
    <t>TRO26-EEW-010</t>
  </si>
  <si>
    <t>Técnico/a de patrimonio cultural y arqueología</t>
  </si>
  <si>
    <t xml:space="preserve">Al menos 2 años desde el año de obtención de las Titulaciones referidas en el apartado 2.1.
Al menos 17 meses de experiencia global en el sector de la Ingeniería/Consultoría del Transporte y/o Tecnologías de la Información.
Al menos 17 meses de experiencia como dirección arqueológica para obras ferroviarias de instalaciones de telecomunicaciones terrestres.
Al menos 2 experiencias de al menos 2 meses de duración cada una en el puesto de técnico de arqueología para proyectos constructivos u obra civil.						
</t>
  </si>
  <si>
    <t>TRO26-EEW-011</t>
  </si>
  <si>
    <t>Al menos 6 años de experiencia profesional global desde el año de Titulación referida en el apartado 2.1.
Al menos 6 años de experiencia con contratos de mantenimiento industrial, incluyendo funciones de supervisión de obras, control técnico y económico, redacción de pliegos, gestión de proveedores, coordinación de instalaciones y seguimiento de la ejecución de los trabajos.
Al menos 1 año experiencia global en el sector de la Ingeniería/Consultoría del Transporte y/o Tecnologías de la Información.
Al menos 1 año de experiencia en consultoría y asesoramiento técnico, en gestión de licitaciones y contratos, control técnico‑económico‑administrativo y asistencia técnica en instalaciones en edificación conforme a procedimientos del Gestor Ferroviario.</t>
  </si>
  <si>
    <t>TRO26-EEW-012</t>
  </si>
  <si>
    <t>Técnico/a de Asistencia Técnica de edificación</t>
  </si>
  <si>
    <t xml:space="preserve">Al menos 5 años de experiencia profesional global desde el año de Titulación referida en el apartado 2.1.
Al menos 1 año de experiencia global en el sector de la Ingeniería/ Consultoría del Transporte y/o Tecnologías de la Información.
Al menos 5 años de experiencia en gestión económica y seguimiento documental de las obras.
Al menos 5 años liderando una jefatura de obra.						
</t>
  </si>
  <si>
    <t>TRO26-EEW-013</t>
  </si>
  <si>
    <t>Dirección ambiental de obra ferroviaria</t>
  </si>
  <si>
    <t xml:space="preserve">Al menos 2 años de experiencia desde el año de obtención del título de Grado en Ciencias Ambientales referido en el apartado 2.1.
Al menos 17 meses de experiencia desde el año de obtención del Máster en Gestión Ambiental y Energética de las Organizaciones referido en el apartado 2.1.
Al menos 17 meses de experiencia global en el sector de la Ingeniería/Consultoría del Transporte y/o Tecnologías de la Información.
Al menos 17 meses de experiencia como dirección ambienta de obra para obras ferroviarias.
"						
</t>
  </si>
  <si>
    <t>TRO26-EEW-014</t>
  </si>
  <si>
    <t xml:space="preserve">Al menos 2 años de experiencia desde el año de obtención del Grado en Geología referido en el apartado 2.1.
Al menos 20 meses de experiencia desde el año de obtención del Máster en Geología Ambiental referido en el apartado 2.1.
Al menos 16 meses de experiencia global en el sector de la Ingeniería/Consultoría del Transporte y/o Tecnologías de la Información.
Al menos 16 meses de experiencia como coordinador de vigilancia ambiental de obra para obras ferroviarias.					
</t>
  </si>
  <si>
    <t>TRO26-EEW-015</t>
  </si>
  <si>
    <t>Técnico/a de apoyo en cliente</t>
  </si>
  <si>
    <t xml:space="preserve">Al menos 5 años de experiencia como Analista o Técnico de Datos.                                                                                                                                                                       Formación en Data Analytics. 						
</t>
  </si>
  <si>
    <t>TRO26-EEW-016</t>
  </si>
  <si>
    <t xml:space="preserve">Al menos 5 años desde el año de obtención de la titulación referida en el apartado 2.1.
Al menos 16 meses de experiencia global en el sector de la Ingeniería/Consultoría del Transporte y/o Tecnologías de la Información.
Al menos 16 meses de experiencia como coordinación de vigilancia ambiental de obra para obras ferroviarias.
Al menos una experiencia de al menos 10 meses de seguimiento de certificación Leed y Breeam en obras.					
</t>
  </si>
  <si>
    <t>TRO26-EEW-017</t>
  </si>
  <si>
    <t>Adjunto/a a dirección de obra ferroviaria</t>
  </si>
  <si>
    <t>Al menos 6 años desde el año de obtención de la Titulación referida en el apartado 2.1.
Al menos 3 años de experiencia global en el sector de la Ingeniería/Consultoría del Transporte y/o Tecnologías de la Información.
Al menos 30 meses de experiencia en obras ferroviarias como técnico de asistencia técnica a obra o adjunto a dirección de obra.
Al menos 16 meses de experiencia como adjunto a dirección de obra ferroviaria.</t>
  </si>
  <si>
    <t>TRO26-EEW-018</t>
  </si>
  <si>
    <t>Asistente en gestión de circulaciones en obra</t>
  </si>
  <si>
    <t>Al menos 5 años de experiencia relacionada con la regulación de la circulación ferroviaria.
Habilitado como encargado/a de trabajos para la RFIG.
Habilitado como Jefe/a de circulación en construcción por la NAV.</t>
  </si>
  <si>
    <t>TRO26-EEW-019</t>
  </si>
  <si>
    <t>Administrativo/a en obra</t>
  </si>
  <si>
    <t>Al menos 5 años desempeñando funciones de gestión administrativa en Asistencias Técnicas de Obras Ferroviarias.</t>
  </si>
  <si>
    <t>TRO26-EEW-020</t>
  </si>
  <si>
    <t>Técnico/a de edificación en asistencia técnica a obra</t>
  </si>
  <si>
    <t>Al menos 3 años de experiencia profesional global desde el año de Titulación referida en el apartado 2.1.
Al menos 3 años de experiencia global en el sector de la Ingeniería/Consultoría del Transporte y/o Tecnologías de la Información.
Al menos 3 años de experiencia como Técnico/a de edificación y obra civil.
Al menos 3 años en inspección de obras en entornos de edificación, ferroviario y carreteras para la administración pública.</t>
  </si>
  <si>
    <t>TRO26-EEW-021</t>
  </si>
  <si>
    <t xml:space="preserve">Al menos 2 años desde el año de obtención de la Titulación referida en el apartado 2.1.
Al menos 2 años de experiencia global en el sector de la Ingeniería/ Consultoría del Transporte y/o Tecnologías de la Información.
Al menos 2 años de experiencia como adjunto a dirección de obra ferroviaria de plataforma ferroviaria.
Al menos una experiencia de al menos 1 año de duración en obra ferroviaria para acceso ferroviario de mercancías a un puerto.						
</t>
  </si>
  <si>
    <t>TRO26-EEW-022</t>
  </si>
  <si>
    <t>Técnico/a de edificación en asistencia técnica en cliente</t>
  </si>
  <si>
    <t xml:space="preserve">Al menos 5 años de experiencia profesional global desde el año de Titulación referida en el apartado 2.1.
Al menos 1 año de experiencia global en el sector de la Ingeniería/ Consultoría del Transporte y/o Tecnologías de la Información.
Al menos 2 años de experiencia en gestión documental y control de los gastos de obra.
Al menos 5 años en revisión proyectos de ejecución. Definición de calidades de los proyectos.					
</t>
  </si>
  <si>
    <t>TRO26-EEW-023</t>
  </si>
  <si>
    <t>Técnico/a de ensayos y soporte para material rodante</t>
  </si>
  <si>
    <t>Al menos 5 años de experiencia con soldadura electrónica, ensamblajes de equipos y cableado, reparaciones y mantenimiento de líneas de producción.</t>
  </si>
  <si>
    <t>TRO26-EEW-024</t>
  </si>
  <si>
    <t>Dirección de ejecución de edificación</t>
  </si>
  <si>
    <t>Al menos 6 años de experiencia profesional global desde el año de Titulación referida en el apartado 2.1.
Al menos 1 año de experiencia global en el sector de la Ingeniería/ Consultoría del Transporte y/o Tecnologías de la Información.
Al menos 1 año de experiencia como Dirección de Ejecución en obras de edificación en entorno Ferroviario para la administración pública.   
Al menos 6 años en tareas de Project Manager en proyectos y/o obras de edificación.</t>
  </si>
  <si>
    <t>TRO26-EEW-025</t>
  </si>
  <si>
    <t>Al menos 5 años de experiencia profesional global desde el año de Titulación referida en el apartado 2.1.
Al menos 5 años de experiencia global en el sector de la Ingeniería/Consultoría del Transporte y/o Tecnologías de la Información.
Al menos 1 año de experiencia como técnico de apoyo a la Dirección de Ejecución en obras de edificación en el entorno ferroviario.
Al menos 5 años en supervisión técnica de obra, asistencia con la gestión y aprobación documental.</t>
  </si>
  <si>
    <t>TRO26-EEW-026</t>
  </si>
  <si>
    <t>Al menos 8 años de experiencia global desde el año de Titulación referida en el apartado 2.1.
Al menos 8 años de experiencia en obra civil.
Al menos 15 meses de experiencia global en el sector de la Ingeniería/Consultoría del Transporte y/o Tecnologías de la Información.
Al menos 15 meses de experiencia como dirección de obra ferroviaria.</t>
  </si>
  <si>
    <t>TRO26-EEW-027</t>
  </si>
  <si>
    <t>Director/a de obra de edificación en entorno ferroviario</t>
  </si>
  <si>
    <t>Al menos 6 años de experiencia profesional global desde el año de Titulación referida en el apartado 2.1.
Al menos 6 años de experiencia en proyectos y/u obras de edificación.
Al menos 3,5 años de experiencia global en el sector de la Ingeniería/Consultoría del Transporte y/o Tecnologías de la Información.
Al menos 1 año de experiencia como director/a de obras de edificación en entorno ferroviario.</t>
  </si>
  <si>
    <t>TRO26-EEW-028</t>
  </si>
  <si>
    <t xml:space="preserve">Al menos 6 años de experiencia profesional global desde el año de Titulación referida en el apartado 2.1.
Al menos 6 años de experiencia global en el sector de la Ingeniería/ Consultoría del Transporte.
Al menos 6 años de experiencia en redacción de proyectos básicos y ejecutivos de obra civil y edificación relacionados con el ferrocarril.
Al menos 6 años en seguimiento de obra de proyectos de obra civil y edificación relacionados con el ferrocarril incluyendo edificios de hormigón prefabricado.	</t>
  </si>
  <si>
    <t>TRO26-EEW-029</t>
  </si>
  <si>
    <t>Técnico/a de instalaciones de edificación en asistencia técnica en cliente</t>
  </si>
  <si>
    <t xml:space="preserve">Al menos 5 años de experiencia profesional global desde el año de Titulación referida en el apartado 2.1.
Al menos 1 años de experiencia global en el sector de la Ingeniería/ Consultoría del Transporte y/o Tecnologías de la Información.
Al menos 3 años de experiencia, como ayudante del jefe/a de obra para la puesta en marcha de los sistemas de protección civil (ventilación, protección contra incendios, iluminación, señalización, etc.) en las instalaciones ferroviarias de alta velocidad.
Al menos 1 año de experiencia como jefe/a de producción y logística, en plantas fotovoltaicas. Elaboración de comparativos para la contratación de empresas y/o material, seguimiento diario de los costes directos e indirectos de la obra, realización de certificaciones mensuales para las subcontratas contratadas, seguimiento diario de los trabajos ejecutados en obra y seguimiento de todas las previsiones de entrega de material.						
</t>
  </si>
  <si>
    <t>TRO26-EEW-030</t>
  </si>
  <si>
    <t xml:space="preserve">Al menos 5 años de experiencia profesional global desde el año de Titulación referida en el apartado 2.1.
Al menos 5 años de experiencia global en el sector de la Ingeniería/ Consultoría del Transporte y/o Tecnologías de la Información.
Al menos 5 años de experiencia en supervisión y control técnico de proyectos de instalaciones de edificación, incluyendo análisis técnico, verificación de cumplimiento normativo (RITE, REBT, CTE y normas UNE), gestión de documentación técnica, control de mediciones, certificaciones y calidad de obra.
Al menos 5 años en, proyectos de instalaciones eléctricas, con elaboración de memorias técnicas, esquemas unifilares en AutoCAD, cálculos eléctricos (Caneco BT), inspecciones, auditorias técnicas y control de documentación, asegurando la correcta ejecución de las obras y cumplimiento de las normativas.					
</t>
  </si>
  <si>
    <t>TRO26-EEW-031</t>
  </si>
  <si>
    <t>Asistente 1</t>
  </si>
  <si>
    <t>Vigilante de obras</t>
  </si>
  <si>
    <t xml:space="preserve">Al menos 6 años de experiencia profesional global desde el año de Titulación referida en el apartado 2.1.
Al menos 6 años en asistencia técnica de obras.
Al menos 2 años de experiencia global en el sector de la Ingeniería /Consultoría del Transporte y/o Tecnologías de la Información.
Al menos 1,5 años de experiencia en apoyo Técnico en obras de Edificación en el entorno ferroviario.					
</t>
  </si>
  <si>
    <t>TRO26-EEW-032</t>
  </si>
  <si>
    <t>Técnico/a especialista en materiales de vía/aparatos de vía</t>
  </si>
  <si>
    <t>Al menos 6 años de experiencia en el sector de las obras ferroviarias de Alta Velocidad.
Al menos 5 años de experiencia como Jefe/a de oficina Técnica para obras de Alta Velocidad.
Al menos 3 años de experiencia realizando funciones relacionadas con la obra ferroviaria (Jefe de obra/Jefe de Producción). 
Al menos 1 año de experiencia Técnico/a especialista en materiales de vía y aparatos de vía.
Inglés: nivel C1 (cualquier certificación).</t>
  </si>
  <si>
    <t>TRO26-EEW-033</t>
  </si>
  <si>
    <t>Al menos 6 años de experiencia profesional global desde el año de Titulación referida en el apartado 2.1.
Al menos 1 año de experiencia global en el sector de la Ingeniería/ Consultoría del Transporte y/o Tecnologías de la Información.
Al menos 3 años de experiencia en el seguimiento de proyectos y obras de edificación de la Administración Pública bajo el cumplimiento de la Ley de Contratos del Sector Público.
Al menos 4 años de experiencia en Direcciones de Ejecución de Obra de edificios de viviendas, industriales y públicos.</t>
  </si>
  <si>
    <t>TRO26-EEW-034</t>
  </si>
  <si>
    <t>Director/a de Obra de Edificación en Entorno Ferroviario</t>
  </si>
  <si>
    <t>Al menos 6 años de experiencia profesional global desde el año de Titulación referida en el apartado 2.1.
Al menos 6 años de experiencia global en el sector de la Ingeniería/ Consultoría del Transporte y/o Tecnologías de la Información.
Al menos 1,5 años de experiencia en dirección de obra.
Al menos 6 años en diseño, coordinación y asistencia técnica de obras ferroviarias.</t>
  </si>
  <si>
    <t>TRO26-EEW-035</t>
  </si>
  <si>
    <t>Técnico/a de medio ambiente para asesoramiento en obra en materia de biodiversidad</t>
  </si>
  <si>
    <t xml:space="preserve">Al menos 5 años desde el año de obtención de la Titulación referida en el apartado 2.1.
Al menos 1 año de experiencia global en el sector de la Ingeniería/ Consultoría del Transporte y/o Tecnologías de la Información.
Al menos 1 año de experiencia como técnico de medio ambiente para asesoramiento a dirección ambiental de obra y vigilancia ambiental de obra en materia de biodiversidad para obras ferroviarias.
Al menos 4 años de experiencia en seguimiento faunístico y acústico para obras ferroviarias.					
</t>
  </si>
  <si>
    <t>TRO26-EEW-036</t>
  </si>
  <si>
    <t>Arquitecto/a de Asistencia Técnica de Edificación</t>
  </si>
  <si>
    <t>Al menos 6 años de experiencia profesional global desde el año de Titulación referida en el apartado 2.1.
Al menos 6 años de experiencia global en el sector de la Ingeniería/Consultoría del Transporte y/o Tecnologías de la Información.
Al menos tres 5 años de experiencia en proyectos y/o obras de edificación para talleres, bases de mantenimiento y Edificación técnica relacionadas con el ámbito ferroviario.
Al menos tres 3 años en diseño, cálculo y supervisión de ejecución de instalaciones industriales en el ámbito ferroviario.</t>
  </si>
  <si>
    <t>TRO26-ESO-002</t>
  </si>
  <si>
    <t>Técnico/a en Propagación Radioeléctrica de Sistemas CNS</t>
  </si>
  <si>
    <t>G. SISTEMAS CNS - ATM</t>
  </si>
  <si>
    <t xml:space="preserve">Al menos 1 año de experiencia profesional global desde el año de Titulación referida en el apartado 2.1.
Experiencia mínima de 1 año en el desarrollo de las funciones específicas del puesto.						
</t>
  </si>
  <si>
    <t>TRO26-ESO-003</t>
  </si>
  <si>
    <t>Técnico/a en Sistemas de Información, Control y Gestión de Tráfico Aéreo</t>
  </si>
  <si>
    <t xml:space="preserve">Experiencia global de al menos 5 años desde la obtención de la titulación académica específica 2.1.
Experiencia de al menos 1 año participando en proyectos realizando redacción de pliegos de prescripciones técnicas y/o trabajos de puesta en servicio de sistemas de control de tráfico aéreo.					
</t>
  </si>
  <si>
    <t>TRO26-ESO-004</t>
  </si>
  <si>
    <t>Asistente en Sistemas de Navegación por Satélite (GNSS)</t>
  </si>
  <si>
    <t>Al menos 1 año de experiencia desde la obtención de la titulación académica específica 2.1. 	
Al menos 1 año de experiencia en operaciones del sistema GALILEO.
Disponer de Habilitación Personal de Seguridad.</t>
  </si>
  <si>
    <t>TRO26-ESO-005</t>
  </si>
  <si>
    <t>Técnico/a en Explotación y Rendimientos ATM</t>
  </si>
  <si>
    <t>G. SEGURIDAD AÉREA</t>
  </si>
  <si>
    <t xml:space="preserve">Experiencia de al menos 5 años en el ámbito de la consultoría.
Experiencia de al menos 2 años en el uso, desarrollo, parametrización y explotación de herramientas para la gestión de personal.
Formación específica en programación en lenguajes estructurados de aplicaciones de gestión y BBDD relacionales.						
</t>
  </si>
  <si>
    <t>TRO26-ESO-006</t>
  </si>
  <si>
    <t>Técnico/a en Procedimientos de operación de aeronaves</t>
  </si>
  <si>
    <t xml:space="preserve">Al menos 1 año de experiencia desde la titulación requerida en el apartado 2.1.
Experiencia de al menos 6 meses realizando actividades relacionadas con el diseño de procedimientos instrumentales de vuelo y/o estudios de incidencia operacional.						
</t>
  </si>
  <si>
    <t>TRO26-ESO-007</t>
  </si>
  <si>
    <t>Experto/a en Monitorización remota de sistemas CNS</t>
  </si>
  <si>
    <t>Al menos 6 años de experiencia profesional global desde el año de Titulación referida en el apartado 2.1.				
Experiencia mínima de 2 años en sistemas de automatización y monitorización remota.</t>
  </si>
  <si>
    <t>TRO26-ESO-008</t>
  </si>
  <si>
    <t>Técnico/a en Sistemas para la operación de drones</t>
  </si>
  <si>
    <t xml:space="preserve">Al menos 1 año de experiencia profesional global desde el año de Titulación referida en el apartado 2.1.
Experiencia mínima de 1 año en el desarrollo de las funciones específicas del puesto.					
</t>
  </si>
  <si>
    <t>TRO26-ESO-009</t>
  </si>
  <si>
    <t>Técnico/a en Explotación de Sistemas CNS-ATM</t>
  </si>
  <si>
    <t xml:space="preserve">Al menos 1 año de experiencia profesional global desde el año de Titulación referida en el apartado 2.1.
Experiencia mínima de 1 año en explotación técnica de sistemas CNS/ATM.					
</t>
  </si>
  <si>
    <t>TRO26-ESO-010</t>
  </si>
  <si>
    <t>Técnico/a en Sistemas espaciales no GNSS</t>
  </si>
  <si>
    <t xml:space="preserve">Experiencia global de al menos 5 años desde la obtención de la titulación referida en el apartado 2.1.
Experiencia de al menos 1 año participando en proyectos de sistemas espaciales.						
</t>
  </si>
  <si>
    <t>TRO26-ESO-011</t>
  </si>
  <si>
    <t>Al menos 8 años de experiencia global desde la obtención de la Titulación referida en el apartado 2.1.
Al menos 4 años experiencia en sistemas de monitorización remota.</t>
  </si>
  <si>
    <t>TRO26-ESR-002</t>
  </si>
  <si>
    <t>Técnico/a de Análisis de datos de Seguridad Operacional Ferroviaria</t>
  </si>
  <si>
    <t>G. SEGURIDAD TERRESTRE Y PROTECCIÓN CIVIL</t>
  </si>
  <si>
    <t xml:space="preserve">5 años de experiencia en el sector de la ingeniería desde la obtención de la titulación requerida en 2.1. 
3 años de experiencia en análisis de datos con PowerBI, de los cuales 2 en el ámbito de la analítica de datos de Seguridad Operacional Ferroviaria. 				
</t>
  </si>
  <si>
    <t>TRO26-ESR-003</t>
  </si>
  <si>
    <t>Director/a de obra de instalaciones de suministro de energía eléctrica a la tracción ferroviaria</t>
  </si>
  <si>
    <t>G. SIST. AEROPORTUARIOS Y ENERGÍA</t>
  </si>
  <si>
    <t>Al menos 6 años de experiencia en diseño y/o construcción de instalaciones de suministro o generación de energía eléctrica de los cuales 3 deben ser en el entorno de tracción ferroviaria.</t>
  </si>
  <si>
    <t>TRO26-ESR-004</t>
  </si>
  <si>
    <t>Experto/a de mantenimiento de instalaciones de suministro de energía eléctrica a la tracción ferroviaria AV</t>
  </si>
  <si>
    <t>Al menos 6 años de experiencia en proyectos, obra o mantenimiento de instalaciones de suministro de energía eléctrica a la tracción ferroviaria de los cuales 3 deben ser de mantenimiento de instalaciones de suministro de energía eléctrica a la tracción ferroviaria.</t>
  </si>
  <si>
    <t>TRO26-ESR-005</t>
  </si>
  <si>
    <t>Soporte administrativo en sistema de gestión de energía eléctrica</t>
  </si>
  <si>
    <t>Al menos 1 año de experiencia como administrativo en sistemas de gestión de energía.
Al menos 1 año de experiencia trabajando con herramientas de gestión de energía eléctrica.
Al menos 1 año de experiencia en el uso de Microsoft Office.</t>
  </si>
  <si>
    <t>TRO26-ESR-006</t>
  </si>
  <si>
    <t>Experto/a en diseño y proyectos de suministro de energía eléctrica al sistema de transporte</t>
  </si>
  <si>
    <t>Al menos 6 años de experiencia en diseño y proyectos de generación y/o distribución de energía eléctrica.</t>
  </si>
  <si>
    <t>TRO26-ESR-007</t>
  </si>
  <si>
    <t>Técnico/a de inspección de subestaciones eléctricas</t>
  </si>
  <si>
    <t>Al menos 1 año de experiencia en revisión e inspección de instalaciones de suministro de energía eléctrica a la tracción ferroviaria.
Curso básico de prevención de riesgos laborales.
Disponibilidad para viajar semanalmente dentro territorio nacional.</t>
  </si>
  <si>
    <t>TRO26-ESR-008</t>
  </si>
  <si>
    <t>Técnico/a en seguridad operacional. Estudios de Seguridad Operacional Ferroviaria</t>
  </si>
  <si>
    <t xml:space="preserve">5 años de experiencia demostrable en el sector de la ingeniería desde la obtención de la titulación requerida en 2.1. 
4 años de experiencia aplicando los Métodos Comunes de Seguridad, la normativa CENELEC y los Procedimientos de Gestión de Riesgos de los administradores de la infraestructura.					
</t>
  </si>
  <si>
    <t>TRO26-ESR-009</t>
  </si>
  <si>
    <t xml:space="preserve">2 años de experiencia demostrable en la aplicación de los Métodos Comunes de Seguridad, Normativa CENELEC y Procedimientos de Diseño Seguro.
Diplomatura en RAMS Ferroviarias.						
</t>
  </si>
  <si>
    <t>TRO26-ESR-010</t>
  </si>
  <si>
    <t>Técnico/a de Proyectos y Obras de instalaciones de protección civil y seguridad</t>
  </si>
  <si>
    <t>"Al menos 6 años de experiencia ejerciendo las funciones propias de la titulación académica acreditada en el ámbito de las instalaciones de seguridad.
Al menos 1 año realizando funciones de análisis de documentación técnica, revisión y gestión de proyectos, y coordinación de obras de Instalaciones de Protección y Seguridad.</t>
  </si>
  <si>
    <t>TRO26-ESR-011</t>
  </si>
  <si>
    <t>Técnico/a en seguridad operacional. Evaluación Independiente de Seguridad Ferroviaria</t>
  </si>
  <si>
    <t xml:space="preserve">2 años de experiencia en el ámbito de la Seguridad Operacional Ferroviaria.
1 año de experiencia en procesos de Evaluación Independiente de Seguridad.
Formación específica en procedimientos de Evaluación Independiente de Seguridad y Norma 17020.						
</t>
  </si>
  <si>
    <t>TRO26-ESR-012</t>
  </si>
  <si>
    <t>Asistente Técnico/a de Autoprotección y Gestión de Emergencias</t>
  </si>
  <si>
    <t>Al menos 3 años de experiencia realizando las labores de apoyo en la aplicación del Método Común de Seguridad y su afección a los planes de autoprotección y la gestión de las emergencias.</t>
  </si>
  <si>
    <t>TRO26-ESR-013</t>
  </si>
  <si>
    <t>Técnico/a de Asistencia Técnica a Obras de Línea Aérea de Contacto</t>
  </si>
  <si>
    <t>G. MATERIAL RODANTE Y LÍNEA AÉREA DE CONTACTO</t>
  </si>
  <si>
    <t xml:space="preserve">Al menos 1 año de experiencia profesional global desde el año de Titulación referida en el apartado 2.1.
Al menos 1 año de experiencia global en el sector de la Ingeniería/ Consultoría del Transporte.
Al menos 1 año de experiencia global en proyectos y/o asistencias técnicas de Línea Aérea de Contacto.					
</t>
  </si>
  <si>
    <t>TRO26-ESR-014</t>
  </si>
  <si>
    <t>Asistente habilitación talleres de Material Rodante</t>
  </si>
  <si>
    <t>G. M. RODANTE Y LINEA AEREA DE CONTACTO</t>
  </si>
  <si>
    <t>Al menos 1 año de experiencia global como asistente administrativo.
Al menos 1 año de experiencia global en el sector de la Ingeniería/Consultoría del Transporte.
Al menos 1 año de experiencia en el apoyo administrativo en los procesos de homologación de talleres de mantenimiento de Material Rodante Ferroviario.</t>
  </si>
  <si>
    <t>TRO26-ESS-001</t>
  </si>
  <si>
    <t>Técnico/a de Mantenimiento de Telecomunicaciones Ferroviarias</t>
  </si>
  <si>
    <t>G. TELECOMUNICACIONES TERRESTRES</t>
  </si>
  <si>
    <t xml:space="preserve">Al menos 2 años de experiencia, siendo de ellos al menos 1 año realizando tareas de mantenimiento de telecomunicaciones ferroviarias.						
</t>
  </si>
  <si>
    <t>TRO26-ESS-002</t>
  </si>
  <si>
    <t>Técnico/a Redacción Proyectos de Telecomunicaciones</t>
  </si>
  <si>
    <t>Al menos 1 año de experiencia en proyectos de Telecomunicación Ferroviaria.</t>
  </si>
  <si>
    <t>TRO26-ESS-003</t>
  </si>
  <si>
    <t>Técnico/a de Mantenimiento de Telecomunicaciones</t>
  </si>
  <si>
    <t>Al menos 1 año en proyectos y obras de Telecomunicación Ferroviaria.</t>
  </si>
  <si>
    <t>TRO26-ESS-004</t>
  </si>
  <si>
    <t>Al menos 2 años de experiencia laboral en el ámbito de las Telecomunicaciones.
Al menos 1 año en proyectos de Telecomunicación Ferroviaria.</t>
  </si>
  <si>
    <t>TRO26-ESS-005</t>
  </si>
  <si>
    <t>Técnico/a Asistencia técnica a obra ERTMS</t>
  </si>
  <si>
    <t>G. ERTMS</t>
  </si>
  <si>
    <t>Al menos 1 año de experiencia laboral desde la titulación referida en el apartado 2.1.</t>
  </si>
  <si>
    <t>TRO26-ESS-006</t>
  </si>
  <si>
    <t>Técnico/a  Dirección de Obra de Señalización Ferroviaria</t>
  </si>
  <si>
    <t>G. SEÑALIZACIÓN FERROVIARIA</t>
  </si>
  <si>
    <t xml:space="preserve">Al menos 1 año de experiencia en obras de sistemas de señalización ferroviaria.						
</t>
  </si>
  <si>
    <t>TRO26-ESS-007</t>
  </si>
  <si>
    <t>Técnico/a de Asistencia Técnica a Mantenimiento de Señalización Ferroviaria</t>
  </si>
  <si>
    <t xml:space="preserve">Al menos 1 año de experiencia en asistencia técnica para la gestión del mantenimiento de sistemas de señalización ferroviaria en líneas de Alta Velocidad.						
</t>
  </si>
  <si>
    <t>TRO26-ESS-008</t>
  </si>
  <si>
    <t>Director/a de obras de Telecomunicaciones Ferroviarias</t>
  </si>
  <si>
    <t>Castellón</t>
  </si>
  <si>
    <t xml:space="preserve">Al menos 5 años de experiencia, siendo de ellos al menos 3 años en tareas de ACO o DFO de obras de Telecomunicaciones.						
</t>
  </si>
  <si>
    <t>TRO26-ESS-009</t>
  </si>
  <si>
    <t>Técnico/a Supervisión Proyectos de Telecomunicaciones</t>
  </si>
  <si>
    <t xml:space="preserve">Al menos 5 años de experiencia, siendo de ellos al menos 1 año en tareas de supervisión de proyectos u obras de Telecomunicaciones.						
</t>
  </si>
  <si>
    <t>TRO26-ESS-010</t>
  </si>
  <si>
    <t>Técnico/a de Asistencia Técnica a Obras de Señalización Ferroviaria</t>
  </si>
  <si>
    <t xml:space="preserve">Al menos 3 años de experiencia en el ejercicio de su titulación.
Al menos 2 años de experiencia en proyectos, obras o mantenimiento de sistemas de señalización ferroviaria.					
</t>
  </si>
  <si>
    <t>TRO26-ESS-011</t>
  </si>
  <si>
    <t>Asistente Técnico/a para Obra de Señalización Ferroviaria</t>
  </si>
  <si>
    <t>Al menos 5 años de experiencia en obras de sistemas ferroviarios.
Al menos 2 años de experiencia en seguimiento y control de obras de sistemas de señalización ferroviaria en líneas de Alta Velocidad.</t>
  </si>
  <si>
    <t>TRO26-ESS-012</t>
  </si>
  <si>
    <t>Vigilante de Telecomunicaciones</t>
  </si>
  <si>
    <t>Al menos 5 años de experiencia en despliegues o mantenimiento de sistemas de telecomunicaciones en campo, de los cuales al menos 1 año de experiencia sea en actuaciones de telecomunicaciones ferroviarias.</t>
  </si>
  <si>
    <t>TRO26-ESS-013</t>
  </si>
  <si>
    <t>Asistente Técnico/a a Obras de Telecomunicaciones Ferroviarias</t>
  </si>
  <si>
    <t>TRO26-ESS-014</t>
  </si>
  <si>
    <t>Director/a de obras de telecomunicaciones ferroviarias</t>
  </si>
  <si>
    <t>Al menos 6 años de experiencia en el ámbito de las Telecomunicaciones o Atutomatizaciones, siendo de ellos al menos 1 año en tarea de DFO de obras de Telecomunicaciones.</t>
  </si>
  <si>
    <t>TRO26-ESS-015</t>
  </si>
  <si>
    <t>Técnico/a Gestión Red de Fibra Óptica</t>
  </si>
  <si>
    <t>Al menos 5 años de experiencia laboral en el ámbito de las Telecomunicaciones
Al menos 1 año en gestion de Fibra en el entorno Ferroviaria.</t>
  </si>
  <si>
    <t>TRO26-ESS-016</t>
  </si>
  <si>
    <t>Técnico/a de Asistencia Técnica a Obras Ferroviarias de Telecomunicaciones</t>
  </si>
  <si>
    <t xml:space="preserve">Al menos 3 años de experiencia laboral en proyectos o despliegues de telecomunicaciones.
Al menos 1 año de experiencia en obras de Sistemas de Telecomunicaciones ferroviarios en LAV o LC.					
</t>
  </si>
  <si>
    <t>TRO26-ESS-017</t>
  </si>
  <si>
    <t>Director/a de Obra y Redacción de Proyectos de Telecomunicaciones</t>
  </si>
  <si>
    <t>Al menos 8 años de experiencia laboral en el sector de la Ingeniería del Transporte.
Al menos 5 años en proyectos de Telecomunicación Ferroviaria o de metros y Obras de Telecomunicaciones ferroviarias o de metros.</t>
  </si>
  <si>
    <t>TRO26-ESS-018</t>
  </si>
  <si>
    <t>Técnico/a Redacción de Proyectos de Telecomunicaciones</t>
  </si>
  <si>
    <t>Al menos 5 años de experiencia laboral en el sector de la Ingeniería del Transporte.
Al menos 1 año de experiencia en proyectos de Telecomunicación Ferroviaria.</t>
  </si>
  <si>
    <t>TRO26-EXO-008</t>
  </si>
  <si>
    <t>Jefe/a de topografía de obra de carreteras</t>
  </si>
  <si>
    <t>-</t>
  </si>
  <si>
    <t xml:space="preserve">3 años de experiencia utilizando Istram.
2 años de experiencia con programas CAD y MDT.
2 años de experiencia en asistencias técnicas de obras de carreteras.						
</t>
  </si>
  <si>
    <t>TRO26-EXO-009</t>
  </si>
  <si>
    <t>Técnico/a de Contratación Pública de Obras, Suministros y Servicios en el Sector Ferroviario</t>
  </si>
  <si>
    <t xml:space="preserve">Experiencia de al menos 2 años en contratación pública de obras, suministros y servicios en el sector ferroviario.
Experiencia de al menos 2 años en la utilización del programa SAP para la gestión de expedientes.
Experiencia de al menos 2 años en licitación pública.						
</t>
  </si>
  <si>
    <t>TRO26-EXO-010</t>
  </si>
  <si>
    <t>Delineante/Catalogador/a de patrimonio ferroviario</t>
  </si>
  <si>
    <t>1 año de experiencia manejando AutoCAD y Tigris.
1 año de experiencia en asistencia técnica ferroviaria en cliente.</t>
  </si>
  <si>
    <t>TRO26-EXO-011</t>
  </si>
  <si>
    <t>Coordinador/a de controles antidopaje</t>
  </si>
  <si>
    <t xml:space="preserve">Experiencia de al menos 1 año como técnico/a de control de dopaje.
Necesaria habilitación como Agente de Control de Dopaje, emitida por la Comisión Española para la Lucha Antidopaje en el Deporte (CELAD).					
</t>
  </si>
  <si>
    <t>TRO26-EXO-012</t>
  </si>
  <si>
    <t>Técnico/a de Calidad y Medio Ambiente de Conservación y Mantenimiento Ferroviario</t>
  </si>
  <si>
    <t xml:space="preserve">Experiencia de al menos 2 años como técnico/a de calidad y medio ambiente.
Experiencia de al menos 1 año como técnico/a de calidad y medio ambiente en el sector ferroviario.						
</t>
  </si>
  <si>
    <t>TRO26-EXO-013</t>
  </si>
  <si>
    <t>Técnico/a de Gestión Administrativa de Expedientes de Obras de Conservación y Mantenimiento Ferroviario</t>
  </si>
  <si>
    <t xml:space="preserve">Experiencia de al menos 1 año como técnico/a de facturación de obras de conservación y mantenimiento ferroviario.
Experiencia de al menos 1 año en el uso del ERP SAP facturación.
Experiencia laboral de al menos 2 años desde el año de obtención de la Titulación referida en el apartado 2.1.
Experiencia de al menos 1 año en elaboración de UPA's.
Formación específica de la Ley de Contratos del Sector Público (Ley 9/2017).					
</t>
  </si>
  <si>
    <t>TRO26-EXO-014</t>
  </si>
  <si>
    <t>Técnico/a Legal de Gestión de Inversiones MRR</t>
  </si>
  <si>
    <t>Al menos 6 años de experiencia jurídica.
Al menos 1 año de experiencia en la gestión de inversiones financiadas a través del MRR.
Al menos 2 años de experiencia en la gestión de fondos MRR.
Al menos 3 años de experiencia en asesoramiento jurídico a empresas.</t>
  </si>
  <si>
    <t>TRO26-EXO-015</t>
  </si>
  <si>
    <t>Apoyo administrativo en el sector de carreteras</t>
  </si>
  <si>
    <t>Salamanca</t>
  </si>
  <si>
    <t>Al menos 1 año de experiencia profesional global.
Al menos 1 año de experiencia en el sector de Ingeniería/Consultoría del transporte.
Al menos 1 año de experiencia en apoyo administrativo en oficina del cliente.
Al menos 1 año de experiencia en la gestión de documentación relacionada con el sector de Carreteras, como por ejemplo documentación de proyectos, obras, conservación, explotación o daños.</t>
  </si>
  <si>
    <t>TRO26-EXO-016</t>
  </si>
  <si>
    <t>Jaén</t>
  </si>
  <si>
    <t>TRO26-EXO-017</t>
  </si>
  <si>
    <t>Topógrafo/a especializado/a en cartografía de infraestructuras ferroviarias</t>
  </si>
  <si>
    <t xml:space="preserve">Al menos 1 año de experiencia utilizando Autocad.
Al menos 2 años de experiencia utilizando GIS. 
Al menos 2 años de experiencia en asistencia técnica ferroviaria en cliente.						
</t>
  </si>
  <si>
    <t>TRO26-EXO-018</t>
  </si>
  <si>
    <t>Apoyo de secretariado en el sector ferroviario</t>
  </si>
  <si>
    <t>Al menos 1 año de experiencia profesional global.
Al menos 1 año de experiencia en el sector de la Ingeniería y/o Consultoría del Transporte.
Al menos 1 año de experiencia en apoyo de secretariado en oficina del cliente.
Experiencia de al menos 1año en gestión de documentación relacionada con el sector ferroviario.</t>
  </si>
  <si>
    <t>TRO26-EXO-019</t>
  </si>
  <si>
    <t>Técnico/a de Compras y Contratación en el Sector Ferroviario</t>
  </si>
  <si>
    <t xml:space="preserve">Experiencia de al menos 1 año en la gestión de expedientes de compras en el sector ferroviario.
Experiencia de al menos 1 año en contratación pública.						
</t>
  </si>
  <si>
    <t>TRO26-EXO-020</t>
  </si>
  <si>
    <t>Técnico/a de Gestión Económica-Administrativa de Servicios Corporativos</t>
  </si>
  <si>
    <t xml:space="preserve">Experiencia de al menos 2 años en la gestión de subcontratas de gestión de vehículos.
Experiencia de al menos 2 años en la gestión de subcontratas de gestión de viajes.
Experiencia de al menos 2 años en la gestión de incidencias de servicios prestados.					
</t>
  </si>
  <si>
    <t>TRO26-EXO-021</t>
  </si>
  <si>
    <t>Apoyo administrativo en el sector ferroviario</t>
  </si>
  <si>
    <t>TRO26-EXO-024</t>
  </si>
  <si>
    <t xml:space="preserve">Al menos 1 año de experiencia profesional global.
Al menos 1 año de experiencia en el sector de la Ingeniería y/o Consultoría del Transporte.
Al menos 1 año de experiencia en apoyo administrativo en oficina del cliente.
Experiencia de al menos 1 año en gestión de documentación relacionada con el sector ferroviario.						
</t>
  </si>
  <si>
    <t>TRO26-EXO-025</t>
  </si>
  <si>
    <t>Apoyo administrativo en asistencias técnicas en Ministerios u organismos públicos no ferroviarios.</t>
  </si>
  <si>
    <t>MADRID</t>
  </si>
  <si>
    <t>Al menos 5 años de experiencia profesional en tareas administrativas.
Al menos 9 meses de experiencia en el sector de Ingeniería/Consultoría del transporte.
Al menos 9 meses de experiencia en apoyo administrativo en oficina del cliente.
Al menos 9 meses de experiencia en gestión de documentación relacionada con la Administración Pública (ministerios u organismos públicos no ferroviarios), como por ejemplo, documentación relacionada con la infraestructura o el transporte por carretera, o tramitación de subvenciones, o documentación propia de los diferentes ministerios.</t>
  </si>
  <si>
    <t>TRO26-EXO-026</t>
  </si>
  <si>
    <t>Modelador/a BIM especializado en infraestructuras de obra lineal</t>
  </si>
  <si>
    <t xml:space="preserve">Al menos 2 años de experiencia trabajando con AutoCad.
Al menos 1 año de experiencia trabajando con software de Autodesk AEC (Revit, Civil 3d, Infra Works,…). 						
</t>
  </si>
  <si>
    <t>TRO26-IC-001</t>
  </si>
  <si>
    <t xml:space="preserve">Analista comercial de desarrollo de negocio internacional </t>
  </si>
  <si>
    <t>G. PLANIFICACIÓN COMERCIAL</t>
  </si>
  <si>
    <t>Inglés: nivel C2.
Al menos 1 año de experiencia trabajando con el paquete Office y con herramientas corporativas de valoración de oportunidades y gestión de sus flujos de aprobación internos.
Al menos 2 años de experiencia en desarrollo de negocio en mercados y clientes.</t>
  </si>
  <si>
    <t>TRO26-IP-001</t>
  </si>
  <si>
    <t>Apoyo administrativo proyectos internacionales</t>
  </si>
  <si>
    <t>Nivel C1 de inglés.
Nivel B2 de francés.
Al menos 5 años de experiencia trabajando con herramientas de Microsoft Office.
Al menos 5 años de experiencia global en apoyo administrativo en ámbito internacional.</t>
  </si>
  <si>
    <t>TRO26-NRA-001</t>
  </si>
  <si>
    <t>Técnico/a de Apoyo Gestión de Proyectos</t>
  </si>
  <si>
    <t>Al menos 1 año de experiencia global en el sector de la Ingeniería.
Al menos 1 año de experiencia en funciones específicas de apoyo en gestión de proyectos.
Formación BIM.</t>
  </si>
  <si>
    <t>TRO26-NRM-001</t>
  </si>
  <si>
    <t>Al menos 1 año de experiencia global en el sector de la Ingeniería.
Al menos 1 año de experiencia en funciones específicas de apoyo en gestión de proyectos.</t>
  </si>
  <si>
    <t>TRO26-NRS-001</t>
  </si>
  <si>
    <t>TRO26-OEA-001</t>
  </si>
  <si>
    <t>Técnico/a de contratación pública especializado en el ámbito corporativo</t>
  </si>
  <si>
    <t>G. ADQUISICIONES</t>
  </si>
  <si>
    <t xml:space="preserve">Al menos 1 año de experiencia profesional global relacionada con la titulación solicitada.						
</t>
  </si>
  <si>
    <t>TRO26-OEA-002</t>
  </si>
  <si>
    <t>Asistente de tramitación contractual</t>
  </si>
  <si>
    <t>Al menos 5 años de experiencia en su ámbito de actividad.
Conocimientos de las herramientas técnicas: Microsoft 365 nivel medio.</t>
  </si>
  <si>
    <t>TRO26-OPS-001</t>
  </si>
  <si>
    <t>Asistente Mantenimiento de Oficinas</t>
  </si>
  <si>
    <t xml:space="preserve">Al menos 10 años de experiencia en tareas de mantenimiento de edificios de oficinas.
Formación en los siguientes ámbitos del mantenimiento de edificios: Instalador electricista, Operaciones menores en la prevención y control de Legionella, Rescate de ascensores y Riesgos eléctricos.
Experiencia de al menos 10 años en:
- Coordinación de la intervención de las empresas encargadas del mantenimiento específico de instalaciones que lo requieran, así como en el mantenimiento conductivo de todas las instalaciones, encendido, apagado y control diario de los diferentes equipos de climatización, iluminación, redes, etc. 
- Supervisión de la calidad de los servicios prestados por las empresas de mantenimiento específico, incluido la retirada de residuos, asegurando que queden debidamente documentados en los partes de trabajo correspondientes, así como el control, recogida y entrega a gestor de los residuos peligrosos y no peligrosos generados en el edificio
- Reparación de goteras por desperfectos en patios, azoteas y canalones. 
- Reposición y arreglos de fontanería: llaves, grifos, latiguillos, mecanismos de cisterna, sumideros, desagües, botes sifónicos, etc., incluido sus correspondientes desatrancos, en su caso, así como reposición de manillas, pomos, elementos de cierre, cerraduras, bombines, accesorios y mecanismos de cisternas y, en general, cualquier tipo de herraje y componentes de los elementos de carpintería y cerrajería, de elementos interiores, sea cual sea el origen de su deterioro. 
- Traslados dentro del edificio de todo tipo de mobiliario, cajas de documentación, mamparas separadoras, aparatos telefónicos, informáticos, etc. 
Experiencia adicional de al menos 4 años en rearme y procedimientos básicos de ascensores, realizar las tareas para el control de la Legionela con la frecuencia indicada en el libro de control y prevención de la legionela que se suministra periódicamente por parte de la empresa especializada en el control de la misma, así como la normativa nacional vigente en cada momento, así como mantenimiento de jardines.					
</t>
  </si>
  <si>
    <t>TRO26-OPS-002</t>
  </si>
  <si>
    <t>Apoyo administrativo Servicios Generales</t>
  </si>
  <si>
    <t>Al menos 5 años de experiencia global en gestiones administrativas.
Al menos 2 años de experiencia en tareas relacionadas con Servicios Generales.
Al menos 2 años de experiencia en tareas relacionadas con apoyo administrativo en la gestión de personal internacional.
Al menos 2 años de experiencia trabajando con herramientas de Microsoft 365: Word, Excel, PowerPoint, Outlook, Teams, OneDrive, SharePoint.
Inglés: nivel C1.</t>
  </si>
  <si>
    <t>TRO26-OPS-003</t>
  </si>
  <si>
    <t>Apoyo administrativo Movilidad Corporativa</t>
  </si>
  <si>
    <t>Al menos 5 años de experiencia en tareas de asistente de flota de vehículos.
Al menos 5 años de experiencia trabajando con Excel.</t>
  </si>
  <si>
    <t>TRO26-OPT-001</t>
  </si>
  <si>
    <t xml:space="preserve">Técnico/a de Selección y Atracción de Talento </t>
  </si>
  <si>
    <t>G. SELECCIÓN Y ATRACCIÓN DEL TALENTO</t>
  </si>
  <si>
    <t xml:space="preserve">Al menos 1 año de experiencia específica en el área de Selección de Personal.
Al menos 1 año de experiencia en selección nacional de perfiles de topografía, delineación, perfiles de alta cualificación (Ingeniería, licenciatura, grado, máster universitario) en las disciplinas de contratación pública, calidad, comunicación, recursos humanos, finanzas y jurídico, así como perfiles de soporte administrativo.						
</t>
  </si>
  <si>
    <t>TRO26-OPT-002</t>
  </si>
  <si>
    <t xml:space="preserve">Al menos 1 año de experiencia específica en el área de Selección de Personal.
Al menos 1 año de experiencia en selección nacional de perfiles de alta cualificación (Ingeniería, licenciatura, grado, master universitario y formación profesional) en las disciplinas de Tecnologías de la Información: inteligencia artificial, ciberseguridad, lenguajes de programación, data analytics.						
</t>
  </si>
  <si>
    <t>TRO26-OPT-003</t>
  </si>
  <si>
    <t>Técnico/a de Gestión de Procesos Selectivos</t>
  </si>
  <si>
    <t>Al menos 5 años de experiencia en el ámbito de los Recursos Humanos, en el ámbito de la selección y contratación de personal.
Máster en RRHH, Dirección de Personas o similar.
Al menos 1 año de experiencia en gestión de procesos selectivos derivados de Tasas de Reposición para entidades públicas.
Nivel medio-alto de Excel.</t>
  </si>
  <si>
    <t>TRO26-XGX-001</t>
  </si>
  <si>
    <t>Técnico/a de Asesoría Jurídica Internacional</t>
  </si>
  <si>
    <t>G. ASESORIA JURIDICA INTERNACIONAL</t>
  </si>
  <si>
    <t xml:space="preserve">Inglés: nivel C1.
Francés: nivel C2 / Baccalauréat.
Formación específica en Administración Pública.
Habilitación en colegio de abogados.						
</t>
  </si>
  <si>
    <t>TRO26-XO-007</t>
  </si>
  <si>
    <t>Técnico/a de Licitaciones</t>
  </si>
  <si>
    <t>Experiencia de al menos 1 año en desarrollo ofertas y licitaciones.
Experiencia de al menos 1 año trabajando con el paquete MS Office.
Inglés: nivel B2.</t>
  </si>
  <si>
    <t>TRO26-XO-008</t>
  </si>
  <si>
    <t>Técnico/a de Sistema de Gestión</t>
  </si>
  <si>
    <t>G. SISTEMA DE GESTIÓN</t>
  </si>
  <si>
    <t>Máster en Sistemas Integrados de Gestión (SIG) - ISO 9001 + 14001 + 45001.
Formación sobre las normas ISO 42001 e ISO 19650.
Formación en Compliance.
Formación sobre cálculo de la huella de carbono y su neutralidad.
Formación en auditorias y/o auditor interno.
Al menos 1 año de experiencia trabajando con herramientas informáticas: Excel avanzado.
Formación en herramientas informáticas: Power BI.</t>
  </si>
  <si>
    <t xml:space="preserve">Al menos 1 años de experiencia en apoyo en la gestión documental de obras ferroviarias de supresión de pasos a nivel.						
</t>
  </si>
  <si>
    <t>Al menos 1 año de experiencia profesional global.
Al menos 1 año de experiencia en el sector de la Ingeniería y/o Consultoría del Transporte.
Al menos 1 año de experiencia en apoyo administrativo en oficina del cliente.
Experiencia de al menos 1 año en gestión de documentación relacionada con el sector ferroviario.</t>
  </si>
  <si>
    <t>Al menos 9 años de experiencia global en obra.
Al menos 4 años de experiencia en obras ferroviarias de infraestructura y/o vía.</t>
  </si>
  <si>
    <t xml:space="preserve">Al menos 5 años de experiencia en obras ferroviarias.
Al menos 1 año de experiencia en mantenimiento ferroviario de infraestructura y vía.
Al menos 1 año de experiencia como Jefe/a de Unidad.						
</t>
  </si>
  <si>
    <t>Al menos 7 años de experiencia global en obra.
Al menos 2 años de experiencia en obras ferroviarias de infraestructura y vía.
Formación en Calidad de Obra.
Formación en Prevención de Riesgos Laborales.</t>
  </si>
  <si>
    <t>Al menos 7 años de experiencia global en obra.
Al menos 4 años de experiencia en obras ferroviarias de infraestructura y vía.</t>
  </si>
  <si>
    <t>Al menos 3 años realizando tareas administrativas de apoyo.
Formación en CLIP.</t>
  </si>
  <si>
    <t>Mérito 3) EXPERIENCIA EN INECO U OTRAS EMPRESAS REALIZANDO DOS O MÁS FUNCIONES. Experiencia en Ineco o en otras empresas realizando dos o más funciones reflejadas en el punto 1.15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</si>
  <si>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Mérito 2) EXPERIENCIA EN INECO EN EL MISMO PUESTO Y UNIDADES ORGANIZATIVAS REALIZANDO LAS 4 FUNCIONES.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1.15 durante los últimos 3 años anteriores a la fecha de finalización del plazo de presentación de solicitudes, con un máximo de 1.095 días (3 años), teniendo en cuenta a estos efectos los tiempos de suspensión de contrato con derecho a reserva de puesto.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</si>
</sst>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5"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scheme val="minor"/>
    </font>
    <font>
      <sz val="11"/>
      <name val="Calibri"/>
      <scheme val="minor"/>
    </font>
    <font>
      <b/>
      <sz val="11"/>
      <name val="Calibri"/>
      <family val="2"/>
      <scheme val="minor"/>
    </font>
    <font>
      <b/>
      <sz val="10"/>
      <name val="Calibri"/>
      <scheme val="minor"/>
    </font>
    <font>
      <sz val="11"/>
      <name val="Poppins Regular"/>
      <family val="2"/>
    </font>
    <font>
      <sz val="11"/>
      <color rgb="FF000000"/>
      <name val="Calibri"/>
      <family val="2"/>
      <scheme val="minor"/>
    </font>
    <font>
      <sz val="11"/>
      <color rgb="FFFF0000"/>
      <name val="Calibri"/>
      <scheme val="minor"/>
    </font>
    <font>
      <b/>
      <sz val="10"/>
      <color rgb="FF000000"/>
      <name val="Calibri"/>
      <family val="2"/>
      <scheme val="minor"/>
    </font>
    <font>
      <b/>
      <sz val="10"/>
      <name val="Poppins Regular"/>
      <family val="2"/>
    </font>
  </fonts>
  <fills count="10">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s>
  <borders count="54">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rgb="FFD9D9D9"/>
      </left>
      <right style="thin">
        <color rgb="FFD9D9D9"/>
      </right>
      <top/>
      <bottom style="thin">
        <color rgb="FFD9D9D9"/>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bottom style="thin">
        <color theme="2" tint="-0.14996795556505021"/>
      </bottom>
      <diagonal/>
    </border>
  </borders>
  <cellStyleXfs count="16">
    <xf numFmtId="0" fontId="0" fillId="0" borderId="0"/>
    <xf numFmtId="0" fontId="12" fillId="0" borderId="0"/>
    <xf numFmtId="0" fontId="14" fillId="0" borderId="0" applyNumberFormat="0" applyFill="0" applyBorder="0" applyAlignment="0" applyProtection="0"/>
    <xf numFmtId="0" fontId="13" fillId="0" borderId="0"/>
    <xf numFmtId="0" fontId="11" fillId="0" borderId="0"/>
    <xf numFmtId="0" fontId="10" fillId="0" borderId="0"/>
    <xf numFmtId="0" fontId="9" fillId="0" borderId="0"/>
    <xf numFmtId="0" fontId="8" fillId="0" borderId="0"/>
    <xf numFmtId="0" fontId="13"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03">
    <xf numFmtId="0" fontId="0" fillId="0" borderId="0" xfId="0" applyAlignment="1">
      <alignment horizontal="left" vertical="top"/>
    </xf>
    <xf numFmtId="0" fontId="15" fillId="0" borderId="0" xfId="0" applyFont="1" applyAlignment="1" applyProtection="1">
      <alignment horizontal="left" vertical="top"/>
      <protection locked="0"/>
    </xf>
    <xf numFmtId="0" fontId="15" fillId="0" borderId="0" xfId="0" applyFont="1" applyAlignment="1">
      <alignment horizontal="left" vertical="top"/>
    </xf>
    <xf numFmtId="0" fontId="17" fillId="4" borderId="7" xfId="0" applyFont="1" applyFill="1" applyBorder="1" applyAlignment="1">
      <alignment horizontal="center" vertical="center" wrapText="1"/>
    </xf>
    <xf numFmtId="0" fontId="23" fillId="2" borderId="0" xfId="0" applyFont="1" applyFill="1"/>
    <xf numFmtId="0" fontId="15" fillId="2" borderId="0" xfId="0" applyFont="1" applyFill="1" applyProtection="1">
      <protection hidden="1"/>
    </xf>
    <xf numFmtId="0" fontId="15" fillId="2" borderId="0" xfId="0" applyFont="1" applyFill="1"/>
    <xf numFmtId="0" fontId="15" fillId="0" borderId="0" xfId="0" applyFont="1" applyAlignment="1" applyProtection="1">
      <alignment horizontal="left" vertical="top"/>
      <protection hidden="1"/>
    </xf>
    <xf numFmtId="0" fontId="15" fillId="2" borderId="0" xfId="0" applyFont="1" applyFill="1" applyAlignment="1">
      <alignment horizontal="left" vertical="center"/>
    </xf>
    <xf numFmtId="0" fontId="15" fillId="2" borderId="0" xfId="0" applyFont="1" applyFill="1" applyAlignment="1">
      <alignment wrapText="1"/>
    </xf>
    <xf numFmtId="0" fontId="33" fillId="4" borderId="10" xfId="0" applyFont="1" applyFill="1" applyBorder="1" applyAlignment="1">
      <alignment horizontal="center" vertical="center" wrapText="1"/>
    </xf>
    <xf numFmtId="0" fontId="34" fillId="4" borderId="7" xfId="0" applyFont="1" applyFill="1" applyBorder="1" applyAlignment="1" applyProtection="1">
      <alignment horizontal="center" vertical="center"/>
      <protection hidden="1"/>
    </xf>
    <xf numFmtId="164" fontId="34" fillId="4" borderId="10" xfId="0" applyNumberFormat="1" applyFont="1" applyFill="1" applyBorder="1" applyAlignment="1" applyProtection="1">
      <alignment horizontal="center" vertical="center" wrapText="1"/>
      <protection hidden="1"/>
    </xf>
    <xf numFmtId="14" fontId="36" fillId="0" borderId="7" xfId="0" applyNumberFormat="1" applyFont="1" applyBorder="1" applyAlignment="1" applyProtection="1">
      <alignment horizontal="center" vertical="center" wrapText="1"/>
      <protection locked="0"/>
    </xf>
    <xf numFmtId="0" fontId="15" fillId="0" borderId="17" xfId="0" applyFont="1" applyBorder="1" applyAlignment="1" applyProtection="1">
      <alignment horizontal="left" vertical="top"/>
      <protection locked="0"/>
    </xf>
    <xf numFmtId="0" fontId="15" fillId="0" borderId="18" xfId="0" applyFont="1" applyBorder="1" applyAlignment="1" applyProtection="1">
      <alignment horizontal="left" vertical="top"/>
      <protection locked="0"/>
    </xf>
    <xf numFmtId="0" fontId="15" fillId="0" borderId="19" xfId="0" applyFont="1" applyBorder="1" applyAlignment="1" applyProtection="1">
      <alignment horizontal="left" vertical="top"/>
      <protection locked="0"/>
    </xf>
    <xf numFmtId="0" fontId="15" fillId="0" borderId="20" xfId="0" applyFont="1" applyBorder="1" applyAlignment="1">
      <alignment horizontal="left" vertical="top"/>
    </xf>
    <xf numFmtId="0" fontId="15" fillId="0" borderId="21" xfId="0" applyFont="1" applyBorder="1" applyAlignment="1">
      <alignment horizontal="left" vertical="top"/>
    </xf>
    <xf numFmtId="0" fontId="22" fillId="3" borderId="35" xfId="0" applyFont="1" applyFill="1" applyBorder="1" applyAlignment="1">
      <alignment vertical="center" wrapText="1"/>
    </xf>
    <xf numFmtId="1" fontId="21" fillId="3" borderId="36" xfId="0" applyNumberFormat="1" applyFont="1" applyFill="1" applyBorder="1" applyAlignment="1">
      <alignment horizontal="center" vertical="center" shrinkToFit="1"/>
    </xf>
    <xf numFmtId="0" fontId="33" fillId="4" borderId="29" xfId="0" applyFont="1" applyFill="1" applyBorder="1" applyAlignment="1">
      <alignment horizontal="center" vertical="center" wrapText="1"/>
    </xf>
    <xf numFmtId="0" fontId="33" fillId="4" borderId="25" xfId="0" applyFont="1" applyFill="1" applyBorder="1" applyAlignment="1">
      <alignment horizontal="center" vertical="center" wrapText="1"/>
    </xf>
    <xf numFmtId="164" fontId="21" fillId="4" borderId="25" xfId="0" applyNumberFormat="1" applyFont="1" applyFill="1" applyBorder="1" applyAlignment="1" applyProtection="1">
      <alignment horizontal="center" vertical="center" wrapText="1"/>
      <protection hidden="1"/>
    </xf>
    <xf numFmtId="1" fontId="21" fillId="3" borderId="38" xfId="0" applyNumberFormat="1" applyFont="1" applyFill="1" applyBorder="1" applyAlignment="1">
      <alignment horizontal="center" vertical="center" shrinkToFit="1"/>
    </xf>
    <xf numFmtId="164" fontId="18" fillId="4" borderId="37" xfId="0" applyNumberFormat="1" applyFont="1" applyFill="1" applyBorder="1" applyAlignment="1" applyProtection="1">
      <alignment horizontal="center" vertical="center" wrapText="1"/>
      <protection hidden="1"/>
    </xf>
    <xf numFmtId="0" fontId="15" fillId="2" borderId="20" xfId="0" applyFont="1" applyFill="1" applyBorder="1" applyAlignment="1">
      <alignment horizontal="left" vertical="center"/>
    </xf>
    <xf numFmtId="0" fontId="15" fillId="2" borderId="21" xfId="0" applyFont="1" applyFill="1" applyBorder="1" applyAlignment="1">
      <alignment horizontal="left" vertical="center"/>
    </xf>
    <xf numFmtId="0" fontId="15" fillId="2" borderId="20" xfId="0" applyFont="1" applyFill="1" applyBorder="1"/>
    <xf numFmtId="0" fontId="25" fillId="2" borderId="21" xfId="0" applyFont="1" applyFill="1" applyBorder="1" applyAlignment="1">
      <alignment vertical="center" wrapText="1"/>
    </xf>
    <xf numFmtId="0" fontId="15" fillId="2" borderId="20" xfId="0" applyFont="1" applyFill="1" applyBorder="1" applyAlignment="1">
      <alignment wrapText="1"/>
    </xf>
    <xf numFmtId="0" fontId="15" fillId="2" borderId="21" xfId="0" applyFont="1" applyFill="1" applyBorder="1"/>
    <xf numFmtId="0" fontId="15" fillId="2" borderId="39" xfId="0" applyFont="1" applyFill="1" applyBorder="1"/>
    <xf numFmtId="0" fontId="15" fillId="2" borderId="40" xfId="0" applyFont="1" applyFill="1" applyBorder="1"/>
    <xf numFmtId="0" fontId="39" fillId="2" borderId="40" xfId="0" applyFont="1" applyFill="1" applyBorder="1" applyAlignment="1">
      <alignment vertical="center"/>
    </xf>
    <xf numFmtId="0" fontId="15" fillId="2" borderId="41" xfId="0" applyFont="1" applyFill="1" applyBorder="1"/>
    <xf numFmtId="0" fontId="13" fillId="0" borderId="0" xfId="0" applyFont="1" applyAlignment="1">
      <alignment horizontal="left" vertical="top"/>
    </xf>
    <xf numFmtId="164" fontId="18" fillId="4" borderId="25" xfId="0" applyNumberFormat="1" applyFont="1" applyFill="1" applyBorder="1" applyAlignment="1" applyProtection="1">
      <alignment horizontal="center" vertical="center" wrapText="1"/>
      <protection hidden="1"/>
    </xf>
    <xf numFmtId="0" fontId="15" fillId="7" borderId="0" xfId="0" applyFont="1" applyFill="1" applyAlignment="1" applyProtection="1">
      <alignment horizontal="left" vertical="top"/>
      <protection locked="0"/>
    </xf>
    <xf numFmtId="0" fontId="15" fillId="7" borderId="0" xfId="0" applyFont="1" applyFill="1" applyAlignment="1">
      <alignment horizontal="left" vertical="top"/>
    </xf>
    <xf numFmtId="0" fontId="23" fillId="8" borderId="0" xfId="0" applyFont="1" applyFill="1"/>
    <xf numFmtId="0" fontId="15" fillId="8" borderId="0" xfId="0" applyFont="1" applyFill="1" applyProtection="1">
      <protection hidden="1"/>
    </xf>
    <xf numFmtId="0" fontId="15" fillId="8" borderId="0" xfId="0" applyFont="1" applyFill="1"/>
    <xf numFmtId="0" fontId="15" fillId="7" borderId="0" xfId="0" applyFont="1" applyFill="1" applyAlignment="1" applyProtection="1">
      <alignment horizontal="left" vertical="top"/>
      <protection hidden="1"/>
    </xf>
    <xf numFmtId="0" fontId="15" fillId="8" borderId="0" xfId="0" applyFont="1" applyFill="1" applyAlignment="1">
      <alignment horizontal="left" vertical="center"/>
    </xf>
    <xf numFmtId="0" fontId="15" fillId="8" borderId="0" xfId="0" applyFont="1" applyFill="1" applyAlignment="1">
      <alignment wrapText="1"/>
    </xf>
    <xf numFmtId="0" fontId="24" fillId="8" borderId="0" xfId="0" applyFont="1" applyFill="1" applyAlignment="1">
      <alignment horizontal="left" wrapText="1"/>
    </xf>
    <xf numFmtId="0" fontId="25" fillId="8" borderId="0" xfId="0" applyFont="1" applyFill="1" applyAlignment="1">
      <alignment vertical="center" wrapText="1"/>
    </xf>
    <xf numFmtId="0" fontId="29"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5" fillId="7" borderId="0" xfId="0" applyFont="1" applyFill="1" applyAlignment="1">
      <alignment horizontal="center" vertical="center"/>
    </xf>
    <xf numFmtId="0" fontId="15" fillId="0" borderId="0" xfId="0" applyFont="1" applyAlignment="1">
      <alignment horizontal="center" vertical="center"/>
    </xf>
    <xf numFmtId="0" fontId="15" fillId="8" borderId="0" xfId="0" applyFont="1" applyFill="1" applyAlignment="1" applyProtection="1">
      <alignment horizontal="center" vertical="center"/>
      <protection hidden="1"/>
    </xf>
    <xf numFmtId="0" fontId="15" fillId="2" borderId="0" xfId="0" applyFont="1" applyFill="1" applyAlignment="1" applyProtection="1">
      <alignment horizontal="center" vertical="center"/>
      <protection hidden="1"/>
    </xf>
    <xf numFmtId="14" fontId="42" fillId="0" borderId="24" xfId="0" applyNumberFormat="1" applyFont="1" applyBorder="1" applyAlignment="1" applyProtection="1">
      <alignment horizontal="center" vertical="center" wrapText="1"/>
      <protection locked="0"/>
    </xf>
    <xf numFmtId="14" fontId="42" fillId="0" borderId="12" xfId="0" applyNumberFormat="1" applyFont="1" applyBorder="1" applyAlignment="1" applyProtection="1">
      <alignment horizontal="center" vertical="center" wrapText="1"/>
      <protection locked="0"/>
    </xf>
    <xf numFmtId="0" fontId="38" fillId="2" borderId="0" xfId="0" applyFont="1" applyFill="1" applyAlignment="1">
      <alignment vertical="center"/>
    </xf>
    <xf numFmtId="0" fontId="39" fillId="2" borderId="0" xfId="0" applyFont="1" applyFill="1" applyAlignment="1">
      <alignment vertical="center"/>
    </xf>
    <xf numFmtId="0" fontId="26" fillId="2" borderId="0" xfId="0" applyFont="1" applyFill="1" applyAlignment="1">
      <alignment vertical="center"/>
    </xf>
    <xf numFmtId="0" fontId="26" fillId="2" borderId="0" xfId="0" applyFont="1" applyFill="1"/>
    <xf numFmtId="0" fontId="15" fillId="0" borderId="17" xfId="0" applyFont="1" applyBorder="1" applyAlignment="1">
      <alignment horizontal="left" vertical="top"/>
    </xf>
    <xf numFmtId="0" fontId="15" fillId="0" borderId="18" xfId="0" applyFont="1" applyBorder="1" applyAlignment="1">
      <alignment horizontal="left" vertical="top"/>
    </xf>
    <xf numFmtId="0" fontId="15" fillId="0" borderId="19" xfId="0" applyFont="1" applyBorder="1" applyAlignment="1">
      <alignment horizontal="left" vertical="top"/>
    </xf>
    <xf numFmtId="0" fontId="24" fillId="2" borderId="0" xfId="0" applyFont="1" applyFill="1" applyAlignment="1">
      <alignment horizontal="center" vertical="center" wrapText="1"/>
    </xf>
    <xf numFmtId="0" fontId="38" fillId="2" borderId="0" xfId="0" applyFont="1" applyFill="1" applyAlignment="1">
      <alignment horizontal="right" vertical="center" wrapText="1"/>
    </xf>
    <xf numFmtId="0" fontId="20" fillId="6" borderId="0" xfId="0" applyFont="1" applyFill="1" applyAlignment="1" applyProtection="1">
      <alignment horizontal="center" vertical="center" wrapText="1"/>
      <protection locked="0"/>
    </xf>
    <xf numFmtId="0" fontId="38" fillId="2" borderId="0" xfId="0" applyFont="1" applyFill="1" applyAlignment="1">
      <alignment horizontal="center" vertical="center" wrapText="1"/>
    </xf>
    <xf numFmtId="0" fontId="20" fillId="7" borderId="0" xfId="0" applyFont="1" applyFill="1" applyAlignment="1">
      <alignment wrapText="1"/>
    </xf>
    <xf numFmtId="0" fontId="39" fillId="2" borderId="0" xfId="0" applyFont="1" applyFill="1" applyAlignment="1">
      <alignment horizontal="center" vertical="center"/>
    </xf>
    <xf numFmtId="0" fontId="39" fillId="2" borderId="0" xfId="0" applyFont="1" applyFill="1" applyAlignment="1">
      <alignment horizontal="right" vertical="center"/>
    </xf>
    <xf numFmtId="0" fontId="27" fillId="0" borderId="0" xfId="0" applyFont="1"/>
    <xf numFmtId="0" fontId="26" fillId="2" borderId="0" xfId="0" applyFont="1" applyFill="1" applyAlignment="1">
      <alignment horizontal="left"/>
    </xf>
    <xf numFmtId="0" fontId="37" fillId="2" borderId="0" xfId="0" applyFont="1" applyFill="1" applyAlignment="1">
      <alignment vertical="center"/>
    </xf>
    <xf numFmtId="0" fontId="38" fillId="2" borderId="0" xfId="0" applyFont="1" applyFill="1" applyAlignment="1">
      <alignment vertical="top"/>
    </xf>
    <xf numFmtId="0" fontId="28" fillId="2" borderId="0" xfId="0" applyFont="1" applyFill="1"/>
    <xf numFmtId="0" fontId="26" fillId="2" borderId="40" xfId="0" applyFont="1" applyFill="1" applyBorder="1"/>
    <xf numFmtId="0" fontId="1" fillId="0" borderId="0" xfId="15"/>
    <xf numFmtId="0" fontId="1" fillId="0" borderId="0" xfId="15" applyAlignment="1">
      <alignment horizontal="center" vertical="center"/>
    </xf>
    <xf numFmtId="0" fontId="1" fillId="0" borderId="0" xfId="15" applyAlignment="1">
      <alignment vertical="center" wrapText="1"/>
    </xf>
    <xf numFmtId="0" fontId="46" fillId="9" borderId="48" xfId="15" applyFont="1" applyFill="1" applyBorder="1" applyAlignment="1">
      <alignment horizontal="center" vertical="center" wrapText="1"/>
    </xf>
    <xf numFmtId="1" fontId="49" fillId="0" borderId="50" xfId="8" applyNumberFormat="1" applyFont="1" applyBorder="1" applyAlignment="1" applyProtection="1">
      <alignment horizontal="center" vertical="center" wrapText="1" shrinkToFit="1"/>
      <protection locked="0"/>
    </xf>
    <xf numFmtId="0" fontId="47" fillId="0" borderId="51" xfId="15" applyFont="1" applyBorder="1" applyAlignment="1">
      <alignment horizontal="center" vertical="center" wrapText="1"/>
    </xf>
    <xf numFmtId="0" fontId="43" fillId="0" borderId="49" xfId="15" applyFont="1" applyBorder="1" applyAlignment="1">
      <alignment horizontal="center" vertical="center" wrapText="1"/>
    </xf>
    <xf numFmtId="0" fontId="47" fillId="0" borderId="52" xfId="15" applyFont="1" applyBorder="1" applyAlignment="1">
      <alignment horizontal="center" vertical="center" wrapText="1"/>
    </xf>
    <xf numFmtId="0" fontId="51" fillId="0" borderId="0" xfId="15" applyFont="1"/>
    <xf numFmtId="0" fontId="52" fillId="0" borderId="0" xfId="15" applyFont="1"/>
    <xf numFmtId="0" fontId="43" fillId="0" borderId="51" xfId="15" applyFont="1" applyBorder="1" applyAlignment="1">
      <alignment horizontal="center" vertical="center" wrapText="1"/>
    </xf>
    <xf numFmtId="0" fontId="47" fillId="0" borderId="46" xfId="15" applyFont="1" applyBorder="1" applyAlignment="1">
      <alignment horizontal="center" vertical="center" wrapText="1"/>
    </xf>
    <xf numFmtId="0" fontId="47" fillId="0" borderId="49" xfId="15" applyFont="1" applyBorder="1" applyAlignment="1">
      <alignment horizontal="center" vertical="center" wrapText="1"/>
    </xf>
    <xf numFmtId="1" fontId="49" fillId="0" borderId="53" xfId="8" applyNumberFormat="1" applyFont="1" applyBorder="1" applyAlignment="1" applyProtection="1">
      <alignment horizontal="center" vertical="center" wrapText="1" shrinkToFit="1"/>
      <protection locked="0"/>
    </xf>
    <xf numFmtId="1" fontId="53" fillId="0" borderId="53" xfId="8" applyNumberFormat="1" applyFont="1" applyBorder="1" applyAlignment="1" applyProtection="1">
      <alignment horizontal="center" vertical="center" wrapText="1" shrinkToFit="1"/>
      <protection locked="0"/>
    </xf>
    <xf numFmtId="0" fontId="54" fillId="0" borderId="53" xfId="15" applyFont="1" applyBorder="1" applyAlignment="1">
      <alignment horizontal="center" vertical="center" wrapText="1"/>
    </xf>
    <xf numFmtId="0" fontId="50" fillId="0" borderId="49" xfId="15" applyFont="1" applyBorder="1" applyAlignment="1">
      <alignment horizontal="center" vertical="center" wrapText="1"/>
    </xf>
    <xf numFmtId="0" fontId="28" fillId="0" borderId="49" xfId="15" applyFont="1" applyBorder="1" applyAlignment="1">
      <alignment horizontal="center" vertical="center" wrapText="1"/>
    </xf>
    <xf numFmtId="0" fontId="28" fillId="0" borderId="46" xfId="15" applyFont="1" applyBorder="1" applyAlignment="1">
      <alignment horizontal="center" vertical="center" wrapText="1"/>
    </xf>
    <xf numFmtId="0" fontId="50" fillId="0" borderId="46" xfId="15" applyFont="1" applyBorder="1" applyAlignment="1">
      <alignment horizontal="center" vertical="center" wrapText="1"/>
    </xf>
    <xf numFmtId="0" fontId="44" fillId="0" borderId="53" xfId="15" applyFont="1" applyBorder="1" applyAlignment="1">
      <alignment horizontal="center" vertical="center" wrapText="1"/>
    </xf>
    <xf numFmtId="0" fontId="47" fillId="0" borderId="0" xfId="15" applyFont="1"/>
    <xf numFmtId="49" fontId="48" fillId="9" borderId="46" xfId="15" applyNumberFormat="1" applyFont="1" applyFill="1" applyBorder="1" applyAlignment="1">
      <alignment horizontal="center" vertical="center" wrapText="1"/>
    </xf>
    <xf numFmtId="0" fontId="43" fillId="0" borderId="51" xfId="15" quotePrefix="1" applyFont="1" applyBorder="1" applyAlignment="1">
      <alignment horizontal="center" vertical="center" wrapText="1"/>
    </xf>
    <xf numFmtId="0" fontId="51" fillId="0" borderId="51" xfId="15" quotePrefix="1" applyFont="1" applyBorder="1" applyAlignment="1">
      <alignment horizontal="center" vertical="center" wrapText="1"/>
    </xf>
    <xf numFmtId="1" fontId="36" fillId="0" borderId="24" xfId="0" applyNumberFormat="1" applyFont="1" applyBorder="1" applyAlignment="1" applyProtection="1">
      <alignment horizontal="center" vertical="center" shrinkToFit="1"/>
      <protection locked="0"/>
    </xf>
    <xf numFmtId="1" fontId="36" fillId="0" borderId="7" xfId="0" applyNumberFormat="1" applyFont="1" applyBorder="1" applyAlignment="1" applyProtection="1">
      <alignment horizontal="center" vertical="center" shrinkToFit="1"/>
      <protection locked="0"/>
    </xf>
    <xf numFmtId="14" fontId="14" fillId="0" borderId="8" xfId="2" applyNumberFormat="1" applyFill="1" applyBorder="1" applyAlignment="1" applyProtection="1">
      <alignment horizontal="center" vertical="center" wrapText="1"/>
      <protection locked="0"/>
    </xf>
    <xf numFmtId="14" fontId="36" fillId="0" borderId="26" xfId="0" applyNumberFormat="1" applyFont="1" applyBorder="1" applyAlignment="1" applyProtection="1">
      <alignment horizontal="center" vertical="center" wrapText="1"/>
      <protection locked="0"/>
    </xf>
    <xf numFmtId="0" fontId="17" fillId="4" borderId="7" xfId="0" applyFont="1" applyFill="1" applyBorder="1" applyAlignment="1">
      <alignment horizontal="center" vertical="center" wrapText="1"/>
    </xf>
    <xf numFmtId="0" fontId="17" fillId="4" borderId="25" xfId="0" applyFont="1" applyFill="1" applyBorder="1" applyAlignment="1">
      <alignment horizontal="center" vertical="center" wrapText="1"/>
    </xf>
    <xf numFmtId="0" fontId="20" fillId="4" borderId="7" xfId="0" applyFont="1" applyFill="1" applyBorder="1" applyAlignment="1" applyProtection="1">
      <alignment horizontal="center" vertical="center" wrapText="1"/>
      <protection hidden="1"/>
    </xf>
    <xf numFmtId="0" fontId="20" fillId="4" borderId="25" xfId="0" applyFont="1" applyFill="1" applyBorder="1" applyAlignment="1" applyProtection="1">
      <alignment horizontal="center" vertical="center" wrapText="1"/>
      <protection hidden="1"/>
    </xf>
    <xf numFmtId="1" fontId="32" fillId="4" borderId="20" xfId="0" applyNumberFormat="1" applyFont="1" applyFill="1" applyBorder="1" applyAlignment="1">
      <alignment horizontal="left" vertical="center" shrinkToFit="1"/>
    </xf>
    <xf numFmtId="1" fontId="32" fillId="4" borderId="0" xfId="0" applyNumberFormat="1" applyFont="1" applyFill="1" applyAlignment="1">
      <alignment horizontal="left" vertical="center" shrinkToFit="1"/>
    </xf>
    <xf numFmtId="1" fontId="32" fillId="4" borderId="21" xfId="0" applyNumberFormat="1" applyFont="1" applyFill="1" applyBorder="1" applyAlignment="1">
      <alignment horizontal="left" vertical="center" shrinkToFit="1"/>
    </xf>
    <xf numFmtId="49" fontId="42" fillId="2" borderId="10" xfId="0" applyNumberFormat="1" applyFont="1" applyFill="1" applyBorder="1" applyAlignment="1" applyProtection="1">
      <alignment horizontal="center" vertical="center"/>
      <protection locked="0"/>
    </xf>
    <xf numFmtId="49" fontId="42" fillId="2" borderId="12" xfId="0" applyNumberFormat="1" applyFont="1" applyFill="1" applyBorder="1" applyAlignment="1" applyProtection="1">
      <alignment horizontal="center" vertical="center"/>
      <protection locked="0"/>
    </xf>
    <xf numFmtId="0" fontId="33" fillId="4" borderId="10" xfId="0" applyFont="1" applyFill="1" applyBorder="1" applyAlignment="1">
      <alignment horizontal="center" vertical="center" wrapText="1"/>
    </xf>
    <xf numFmtId="0" fontId="33" fillId="4" borderId="12" xfId="0" applyFont="1" applyFill="1" applyBorder="1" applyAlignment="1">
      <alignment horizontal="center" vertical="center" wrapText="1"/>
    </xf>
    <xf numFmtId="49" fontId="42" fillId="2" borderId="10" xfId="0" applyNumberFormat="1" applyFont="1" applyFill="1" applyBorder="1" applyAlignment="1" applyProtection="1">
      <alignment horizontal="center" vertical="center" wrapText="1"/>
      <protection locked="0"/>
    </xf>
    <xf numFmtId="49" fontId="42" fillId="2" borderId="12" xfId="0" applyNumberFormat="1" applyFont="1" applyFill="1" applyBorder="1" applyAlignment="1" applyProtection="1">
      <alignment horizontal="center" vertical="center" wrapText="1"/>
      <protection locked="0"/>
    </xf>
    <xf numFmtId="0" fontId="17" fillId="4" borderId="42" xfId="0" applyFont="1" applyFill="1" applyBorder="1" applyAlignment="1">
      <alignment horizontal="center" vertical="center" wrapText="1"/>
    </xf>
    <xf numFmtId="0" fontId="17"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0" fontId="17" fillId="4" borderId="10" xfId="0" applyFont="1" applyFill="1" applyBorder="1" applyAlignment="1">
      <alignment horizontal="center" vertical="top" wrapText="1"/>
    </xf>
    <xf numFmtId="0" fontId="17" fillId="4" borderId="11" xfId="0" applyFont="1" applyFill="1" applyBorder="1" applyAlignment="1">
      <alignment horizontal="center" vertical="top" wrapText="1"/>
    </xf>
    <xf numFmtId="0" fontId="17" fillId="4" borderId="12" xfId="0" applyFont="1" applyFill="1" applyBorder="1" applyAlignment="1">
      <alignment horizontal="center" vertical="top" wrapText="1"/>
    </xf>
    <xf numFmtId="1" fontId="36" fillId="0" borderId="10" xfId="0" applyNumberFormat="1" applyFont="1" applyBorder="1" applyAlignment="1" applyProtection="1">
      <alignment horizontal="center" vertical="center" shrinkToFit="1"/>
      <protection locked="0"/>
    </xf>
    <xf numFmtId="1" fontId="36" fillId="0" borderId="11" xfId="0" applyNumberFormat="1" applyFont="1" applyBorder="1" applyAlignment="1" applyProtection="1">
      <alignment horizontal="center" vertical="center" shrinkToFit="1"/>
      <protection locked="0"/>
    </xf>
    <xf numFmtId="1" fontId="36" fillId="0" borderId="12" xfId="0" applyNumberFormat="1" applyFont="1" applyBorder="1" applyAlignment="1" applyProtection="1">
      <alignment horizontal="center" vertical="center" shrinkToFit="1"/>
      <protection locked="0"/>
    </xf>
    <xf numFmtId="0" fontId="17" fillId="4" borderId="27" xfId="0" applyFont="1" applyFill="1" applyBorder="1" applyAlignment="1">
      <alignment horizontal="center" vertical="top" wrapText="1"/>
    </xf>
    <xf numFmtId="0" fontId="17" fillId="4" borderId="4" xfId="0" applyFont="1" applyFill="1" applyBorder="1" applyAlignment="1">
      <alignment horizontal="center" vertical="top" wrapText="1"/>
    </xf>
    <xf numFmtId="0" fontId="17" fillId="4" borderId="28" xfId="0" applyFont="1" applyFill="1" applyBorder="1" applyAlignment="1">
      <alignment horizontal="center" vertical="top" wrapText="1"/>
    </xf>
    <xf numFmtId="2" fontId="19" fillId="5" borderId="9" xfId="0" applyNumberFormat="1" applyFont="1" applyFill="1" applyBorder="1" applyAlignment="1">
      <alignment horizontal="center" vertical="center" wrapText="1"/>
    </xf>
    <xf numFmtId="2" fontId="19" fillId="5" borderId="26" xfId="0" applyNumberFormat="1" applyFont="1" applyFill="1" applyBorder="1" applyAlignment="1">
      <alignment horizontal="center" vertical="center" wrapText="1"/>
    </xf>
    <xf numFmtId="0" fontId="41" fillId="4" borderId="33" xfId="0" applyFont="1" applyFill="1" applyBorder="1" applyAlignment="1" applyProtection="1">
      <alignment horizontal="left" vertical="center" wrapText="1"/>
      <protection hidden="1"/>
    </xf>
    <xf numFmtId="0" fontId="41" fillId="4" borderId="9" xfId="0" applyFont="1" applyFill="1" applyBorder="1" applyAlignment="1" applyProtection="1">
      <alignment horizontal="left" vertical="center" wrapText="1"/>
      <protection hidden="1"/>
    </xf>
    <xf numFmtId="0" fontId="41" fillId="4" borderId="16" xfId="0" applyFont="1" applyFill="1" applyBorder="1" applyAlignment="1" applyProtection="1">
      <alignment horizontal="left" vertical="center" wrapText="1"/>
      <protection hidden="1"/>
    </xf>
    <xf numFmtId="0" fontId="21" fillId="3" borderId="20" xfId="0" applyFont="1" applyFill="1" applyBorder="1" applyAlignment="1">
      <alignment horizontal="left" vertical="center" wrapText="1"/>
    </xf>
    <xf numFmtId="0" fontId="21" fillId="3" borderId="0" xfId="0" applyFont="1" applyFill="1" applyAlignment="1">
      <alignment horizontal="left" vertical="center" wrapText="1"/>
    </xf>
    <xf numFmtId="0" fontId="21" fillId="3" borderId="5" xfId="0" applyFont="1" applyFill="1" applyBorder="1" applyAlignment="1">
      <alignment horizontal="left" vertical="center" wrapText="1"/>
    </xf>
    <xf numFmtId="0" fontId="21" fillId="3" borderId="6" xfId="0" applyFont="1" applyFill="1" applyBorder="1" applyAlignment="1">
      <alignment horizontal="left" vertical="center" wrapText="1"/>
    </xf>
    <xf numFmtId="0" fontId="16" fillId="3" borderId="1" xfId="0" applyFont="1" applyFill="1" applyBorder="1" applyAlignment="1">
      <alignment horizontal="left" vertical="center" wrapText="1" indent="1"/>
    </xf>
    <xf numFmtId="0" fontId="16" fillId="3" borderId="23" xfId="0" applyFont="1" applyFill="1" applyBorder="1" applyAlignment="1">
      <alignment horizontal="left" vertical="center" wrapText="1" inden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49" fontId="35" fillId="0" borderId="27" xfId="0" applyNumberFormat="1" applyFont="1" applyBorder="1" applyAlignment="1">
      <alignment horizontal="left" vertical="center" wrapText="1"/>
    </xf>
    <xf numFmtId="49" fontId="35" fillId="0" borderId="4" xfId="0" applyNumberFormat="1" applyFont="1" applyBorder="1" applyAlignment="1">
      <alignment horizontal="left" vertical="center" wrapText="1"/>
    </xf>
    <xf numFmtId="49" fontId="35" fillId="0" borderId="28" xfId="0" applyNumberFormat="1" applyFont="1" applyBorder="1" applyAlignment="1">
      <alignment horizontal="left" vertical="center" wrapText="1"/>
    </xf>
    <xf numFmtId="0" fontId="16" fillId="3" borderId="1" xfId="0" applyFont="1" applyFill="1" applyBorder="1" applyAlignment="1">
      <alignment horizontal="center" vertical="center" wrapText="1"/>
    </xf>
    <xf numFmtId="0" fontId="16" fillId="3" borderId="23" xfId="0" applyFont="1" applyFill="1" applyBorder="1" applyAlignment="1">
      <alignment horizontal="center" vertical="center" wrapText="1"/>
    </xf>
    <xf numFmtId="0" fontId="30" fillId="3" borderId="22" xfId="0" applyFont="1" applyFill="1" applyBorder="1" applyAlignment="1">
      <alignment horizontal="left" vertical="center" wrapText="1" indent="1"/>
    </xf>
    <xf numFmtId="0" fontId="30" fillId="3" borderId="2" xfId="0" applyFont="1" applyFill="1" applyBorder="1" applyAlignment="1">
      <alignment horizontal="left" vertical="center" wrapText="1" indent="1"/>
    </xf>
    <xf numFmtId="0" fontId="17" fillId="4" borderId="24" xfId="0" applyFont="1" applyFill="1" applyBorder="1" applyAlignment="1">
      <alignment horizontal="center" vertical="top" wrapText="1"/>
    </xf>
    <xf numFmtId="0" fontId="17" fillId="4" borderId="7" xfId="0" applyFont="1" applyFill="1" applyBorder="1" applyAlignment="1">
      <alignment horizontal="center" vertical="top" wrapText="1"/>
    </xf>
    <xf numFmtId="0" fontId="36" fillId="0" borderId="29" xfId="0" applyFont="1" applyBorder="1" applyAlignment="1" applyProtection="1">
      <alignment horizontal="center" vertical="center" wrapText="1"/>
      <protection locked="0"/>
    </xf>
    <xf numFmtId="0" fontId="36" fillId="0" borderId="12" xfId="0" applyFont="1" applyBorder="1" applyAlignment="1" applyProtection="1">
      <alignment horizontal="center" vertical="center" wrapText="1"/>
      <protection locked="0"/>
    </xf>
    <xf numFmtId="0" fontId="17" fillId="4" borderId="25" xfId="0" applyFont="1" applyFill="1" applyBorder="1" applyAlignment="1">
      <alignment horizontal="center" vertical="top" wrapText="1"/>
    </xf>
    <xf numFmtId="1" fontId="36" fillId="0" borderId="30" xfId="0" applyNumberFormat="1" applyFont="1" applyBorder="1" applyAlignment="1" applyProtection="1">
      <alignment horizontal="center" vertical="center" shrinkToFit="1"/>
      <protection locked="0"/>
    </xf>
    <xf numFmtId="0" fontId="22" fillId="3" borderId="34" xfId="0" applyFont="1" applyFill="1" applyBorder="1" applyAlignment="1">
      <alignment horizontal="center" vertical="top" wrapText="1"/>
    </xf>
    <xf numFmtId="0" fontId="22" fillId="3" borderId="5" xfId="0" applyFont="1" applyFill="1" applyBorder="1" applyAlignment="1">
      <alignment horizontal="center" vertical="top" wrapText="1"/>
    </xf>
    <xf numFmtId="0" fontId="17" fillId="4" borderId="10" xfId="0" applyFont="1" applyFill="1" applyBorder="1" applyAlignment="1">
      <alignment horizontal="center" vertical="center" wrapText="1"/>
    </xf>
    <xf numFmtId="0" fontId="17" fillId="4" borderId="11" xfId="0" applyFont="1" applyFill="1" applyBorder="1" applyAlignment="1">
      <alignment horizontal="center" vertical="center" wrapText="1"/>
    </xf>
    <xf numFmtId="0" fontId="17" fillId="4" borderId="12" xfId="0" applyFont="1" applyFill="1" applyBorder="1" applyAlignment="1">
      <alignment horizontal="center" vertical="center" wrapText="1"/>
    </xf>
    <xf numFmtId="1" fontId="36" fillId="0" borderId="8" xfId="0" applyNumberFormat="1" applyFont="1" applyBorder="1" applyAlignment="1" applyProtection="1">
      <alignment horizontal="center" vertical="center" shrinkToFit="1"/>
      <protection locked="0"/>
    </xf>
    <xf numFmtId="1" fontId="36" fillId="0" borderId="9" xfId="0" applyNumberFormat="1" applyFont="1" applyBorder="1" applyAlignment="1" applyProtection="1">
      <alignment horizontal="center" vertical="center" shrinkToFit="1"/>
      <protection locked="0"/>
    </xf>
    <xf numFmtId="1" fontId="36" fillId="0" borderId="14" xfId="0" applyNumberFormat="1" applyFont="1" applyBorder="1" applyAlignment="1" applyProtection="1">
      <alignment horizontal="center" vertical="center" shrinkToFit="1"/>
      <protection locked="0"/>
    </xf>
    <xf numFmtId="0" fontId="17" fillId="4" borderId="24" xfId="0" applyFont="1" applyFill="1" applyBorder="1" applyAlignment="1">
      <alignment horizontal="center" vertical="center" wrapText="1"/>
    </xf>
    <xf numFmtId="0" fontId="17" fillId="4" borderId="31" xfId="0" applyFont="1" applyFill="1" applyBorder="1" applyAlignment="1">
      <alignment horizontal="center" vertical="top" wrapText="1"/>
    </xf>
    <xf numFmtId="0" fontId="17" fillId="4" borderId="13" xfId="0" applyFont="1" applyFill="1" applyBorder="1" applyAlignment="1">
      <alignment horizontal="center" vertical="top" wrapText="1"/>
    </xf>
    <xf numFmtId="0" fontId="17" fillId="4" borderId="32" xfId="0" applyFont="1" applyFill="1" applyBorder="1" applyAlignment="1">
      <alignment horizontal="center" vertical="top" wrapText="1"/>
    </xf>
    <xf numFmtId="0" fontId="17" fillId="4" borderId="45" xfId="0" applyFont="1" applyFill="1" applyBorder="1" applyAlignment="1">
      <alignment horizontal="center" vertical="center" wrapText="1"/>
    </xf>
    <xf numFmtId="1" fontId="20" fillId="4" borderId="29" xfId="0" applyNumberFormat="1" applyFont="1" applyFill="1" applyBorder="1" applyAlignment="1">
      <alignment horizontal="center" vertical="center" shrinkToFit="1"/>
    </xf>
    <xf numFmtId="1" fontId="20" fillId="4" borderId="12" xfId="0" applyNumberFormat="1" applyFont="1" applyFill="1" applyBorder="1" applyAlignment="1">
      <alignment horizontal="center" vertical="center" shrinkToFit="1"/>
    </xf>
    <xf numFmtId="0" fontId="17" fillId="4" borderId="44" xfId="0" applyFont="1" applyFill="1" applyBorder="1" applyAlignment="1">
      <alignment horizontal="center" vertical="center" wrapText="1"/>
    </xf>
    <xf numFmtId="49" fontId="42" fillId="2" borderId="7" xfId="0" applyNumberFormat="1" applyFont="1" applyFill="1" applyBorder="1" applyAlignment="1" applyProtection="1">
      <alignment horizontal="center" vertical="center"/>
      <protection locked="0"/>
    </xf>
    <xf numFmtId="49" fontId="42" fillId="2" borderId="11" xfId="0" applyNumberFormat="1" applyFont="1" applyFill="1" applyBorder="1" applyAlignment="1" applyProtection="1">
      <alignment horizontal="center" vertical="center" wrapText="1"/>
      <protection locked="0"/>
    </xf>
    <xf numFmtId="0" fontId="33" fillId="4" borderId="11" xfId="0" applyFont="1" applyFill="1" applyBorder="1" applyAlignment="1">
      <alignment horizontal="center" vertical="center" wrapText="1"/>
    </xf>
    <xf numFmtId="49" fontId="42" fillId="2" borderId="11" xfId="0" applyNumberFormat="1" applyFont="1" applyFill="1" applyBorder="1" applyAlignment="1" applyProtection="1">
      <alignment horizontal="center" vertical="center"/>
      <protection locked="0"/>
    </xf>
    <xf numFmtId="0" fontId="21" fillId="3" borderId="22" xfId="0" applyFont="1" applyFill="1" applyBorder="1" applyAlignment="1">
      <alignment horizontal="left" vertical="center" wrapText="1"/>
    </xf>
    <xf numFmtId="0" fontId="21" fillId="3" borderId="2" xfId="0" applyFont="1" applyFill="1" applyBorder="1" applyAlignment="1">
      <alignment horizontal="left" vertical="center" wrapText="1"/>
    </xf>
    <xf numFmtId="0" fontId="21" fillId="3" borderId="3" xfId="0" applyFont="1" applyFill="1" applyBorder="1" applyAlignment="1">
      <alignment horizontal="left" vertical="center" wrapText="1"/>
    </xf>
    <xf numFmtId="0" fontId="18" fillId="4" borderId="33" xfId="0" applyFont="1" applyFill="1" applyBorder="1" applyAlignment="1">
      <alignment horizontal="right" vertical="center" wrapText="1"/>
    </xf>
    <xf numFmtId="0" fontId="18" fillId="4" borderId="9" xfId="0" applyFont="1" applyFill="1" applyBorder="1" applyAlignment="1">
      <alignment horizontal="right" vertical="center" wrapText="1"/>
    </xf>
    <xf numFmtId="0" fontId="18" fillId="4" borderId="14" xfId="0" applyFont="1" applyFill="1" applyBorder="1" applyAlignment="1">
      <alignment horizontal="right" vertical="center" wrapText="1"/>
    </xf>
    <xf numFmtId="49" fontId="42" fillId="2" borderId="10" xfId="0" quotePrefix="1" applyNumberFormat="1" applyFont="1" applyFill="1" applyBorder="1" applyAlignment="1" applyProtection="1">
      <alignment horizontal="center" vertical="center" wrapText="1"/>
      <protection locked="0"/>
    </xf>
    <xf numFmtId="0" fontId="18" fillId="4" borderId="33" xfId="0" applyFont="1" applyFill="1" applyBorder="1" applyAlignment="1" applyProtection="1">
      <alignment horizontal="right" vertical="center" wrapText="1"/>
      <protection hidden="1"/>
    </xf>
    <xf numFmtId="0" fontId="18" fillId="4" borderId="9" xfId="0" applyFont="1" applyFill="1" applyBorder="1" applyAlignment="1" applyProtection="1">
      <alignment horizontal="right" vertical="center" wrapText="1"/>
      <protection hidden="1"/>
    </xf>
    <xf numFmtId="0" fontId="18" fillId="4" borderId="14" xfId="0" applyFont="1" applyFill="1" applyBorder="1" applyAlignment="1" applyProtection="1">
      <alignment horizontal="right" vertical="center" wrapText="1"/>
      <protection hidden="1"/>
    </xf>
    <xf numFmtId="0" fontId="33" fillId="4" borderId="42" xfId="0" applyFont="1" applyFill="1" applyBorder="1" applyAlignment="1">
      <alignment horizontal="center" vertical="center" wrapText="1"/>
    </xf>
    <xf numFmtId="0" fontId="33" fillId="4" borderId="43" xfId="0" applyFont="1" applyFill="1" applyBorder="1" applyAlignment="1">
      <alignment horizontal="center" vertical="center" wrapText="1"/>
    </xf>
    <xf numFmtId="0" fontId="33" fillId="4" borderId="44" xfId="0" applyFont="1" applyFill="1" applyBorder="1" applyAlignment="1">
      <alignment horizontal="center" vertical="center" wrapText="1"/>
    </xf>
    <xf numFmtId="0" fontId="21" fillId="3" borderId="27" xfId="0" applyFont="1" applyFill="1" applyBorder="1" applyAlignment="1">
      <alignment horizontal="left" vertical="center" wrapText="1"/>
    </xf>
    <xf numFmtId="0" fontId="21" fillId="3" borderId="4" xfId="0" applyFont="1" applyFill="1" applyBorder="1" applyAlignment="1">
      <alignment horizontal="left" vertical="center" wrapText="1"/>
    </xf>
    <xf numFmtId="0" fontId="21" fillId="3" borderId="47" xfId="0" applyFont="1" applyFill="1" applyBorder="1" applyAlignment="1">
      <alignment horizontal="left" vertical="center" wrapText="1"/>
    </xf>
    <xf numFmtId="0" fontId="38" fillId="2" borderId="0" xfId="0" applyFont="1" applyFill="1" applyAlignment="1">
      <alignment horizontal="left" vertical="center" wrapText="1"/>
    </xf>
    <xf numFmtId="0" fontId="39" fillId="2" borderId="0" xfId="0" applyFont="1" applyFill="1" applyAlignment="1">
      <alignment horizontal="justify" vertical="center" wrapText="1"/>
    </xf>
    <xf numFmtId="0" fontId="18" fillId="4" borderId="29" xfId="0" applyFont="1" applyFill="1" applyBorder="1" applyAlignment="1">
      <alignment horizontal="right" vertical="center" wrapText="1"/>
    </xf>
    <xf numFmtId="0" fontId="18" fillId="4" borderId="11" xfId="0" applyFont="1" applyFill="1" applyBorder="1" applyAlignment="1">
      <alignment horizontal="right" vertical="center" wrapText="1"/>
    </xf>
    <xf numFmtId="0" fontId="18" fillId="4" borderId="12" xfId="0" applyFont="1" applyFill="1" applyBorder="1" applyAlignment="1">
      <alignment horizontal="right" vertical="center" wrapText="1"/>
    </xf>
    <xf numFmtId="0" fontId="20" fillId="6" borderId="0" xfId="0" applyFont="1" applyFill="1" applyAlignment="1" applyProtection="1">
      <alignment horizontal="center" vertical="center" wrapText="1"/>
      <protection locked="0"/>
    </xf>
    <xf numFmtId="0" fontId="40" fillId="6" borderId="0" xfId="0" applyFont="1" applyFill="1" applyAlignment="1" applyProtection="1">
      <alignment horizontal="center" vertical="center"/>
      <protection locked="0"/>
    </xf>
    <xf numFmtId="165" fontId="38" fillId="2" borderId="0" xfId="0" applyNumberFormat="1" applyFont="1" applyFill="1" applyAlignment="1" applyProtection="1">
      <alignment horizontal="center" vertical="center" wrapText="1"/>
      <protection hidden="1"/>
    </xf>
    <xf numFmtId="0" fontId="18" fillId="4" borderId="24" xfId="0" applyFont="1" applyFill="1" applyBorder="1" applyAlignment="1">
      <alignment horizontal="right" vertical="center" wrapText="1"/>
    </xf>
    <xf numFmtId="0" fontId="18" fillId="4" borderId="7" xfId="0" applyFont="1" applyFill="1" applyBorder="1" applyAlignment="1">
      <alignment horizontal="right" vertical="center" wrapText="1"/>
    </xf>
  </cellXfs>
  <cellStyles count="16">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401910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orrecciones/1_TECNOLOG&#205;A/Masivas/CLIENTES%20MASIVAS/INECO/2023/2.%20MARZO%20BLOQUE%20III/2.%20LISTADOS/LISTADO%20DEFINITIVO.xlsx" TargetMode="External"/><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A900F4-3944-4F75-A2D7-12408AB7DEDA}">
  <sheetPr>
    <pageSetUpPr fitToPage="1"/>
  </sheetPr>
  <dimension ref="A1:F199"/>
  <sheetViews>
    <sheetView showGridLines="0" zoomScale="80" zoomScaleNormal="80" workbookViewId="0">
      <pane xSplit="1" ySplit="1" topLeftCell="B2" activePane="bottomRight" state="frozen"/>
      <selection pane="topRight" activeCell="E1" sqref="E1"/>
      <selection pane="bottomLeft" activeCell="A7" sqref="A7"/>
      <selection pane="bottomRight" activeCell="C4" sqref="C4"/>
    </sheetView>
  </sheetViews>
  <sheetFormatPr baseColWidth="10" defaultColWidth="13.44140625" defaultRowHeight="14.4" x14ac:dyDescent="0.3"/>
  <cols>
    <col min="1" max="1" width="19.21875" style="77" bestFit="1" customWidth="1"/>
    <col min="2" max="2" width="54.6640625" style="77" customWidth="1"/>
    <col min="3" max="3" width="30.6640625" style="77" customWidth="1"/>
    <col min="4" max="4" width="73.6640625" style="77" customWidth="1"/>
    <col min="5" max="5" width="30.6640625" style="77" customWidth="1"/>
    <col min="6" max="6" width="54.77734375" style="77" customWidth="1"/>
    <col min="7" max="16384" width="13.44140625" style="76"/>
  </cols>
  <sheetData>
    <row r="1" spans="1:6" s="78" customFormat="1" ht="47.55" customHeight="1" x14ac:dyDescent="0.25">
      <c r="A1" s="79" t="s">
        <v>49</v>
      </c>
      <c r="B1" s="79" t="s">
        <v>50</v>
      </c>
      <c r="C1" s="79" t="s">
        <v>46</v>
      </c>
      <c r="D1" s="79" t="s">
        <v>47</v>
      </c>
      <c r="E1" s="79" t="s">
        <v>48</v>
      </c>
      <c r="F1" s="98" t="s">
        <v>51</v>
      </c>
    </row>
    <row r="2" spans="1:6" ht="47.55" customHeight="1" x14ac:dyDescent="0.3">
      <c r="A2" s="80" t="s">
        <v>85</v>
      </c>
      <c r="B2" s="81" t="s">
        <v>54</v>
      </c>
      <c r="C2" s="82" t="s">
        <v>5</v>
      </c>
      <c r="D2" s="83" t="s">
        <v>89</v>
      </c>
      <c r="E2" s="82" t="s">
        <v>8</v>
      </c>
      <c r="F2" s="99" t="s">
        <v>90</v>
      </c>
    </row>
    <row r="3" spans="1:6" ht="45" customHeight="1" x14ac:dyDescent="0.3">
      <c r="A3" s="80" t="s">
        <v>91</v>
      </c>
      <c r="B3" s="81" t="s">
        <v>93</v>
      </c>
      <c r="C3" s="82" t="s">
        <v>4</v>
      </c>
      <c r="D3" s="81" t="s">
        <v>92</v>
      </c>
      <c r="E3" s="82" t="s">
        <v>8</v>
      </c>
      <c r="F3" s="99" t="s">
        <v>94</v>
      </c>
    </row>
    <row r="4" spans="1:6" ht="45" customHeight="1" x14ac:dyDescent="0.3">
      <c r="A4" s="80" t="s">
        <v>95</v>
      </c>
      <c r="B4" s="81" t="s">
        <v>54</v>
      </c>
      <c r="C4" s="82" t="s">
        <v>4</v>
      </c>
      <c r="D4" s="81" t="s">
        <v>96</v>
      </c>
      <c r="E4" s="82" t="s">
        <v>97</v>
      </c>
      <c r="F4" s="99" t="s">
        <v>98</v>
      </c>
    </row>
    <row r="5" spans="1:6" ht="45" customHeight="1" x14ac:dyDescent="0.3">
      <c r="A5" s="80" t="s">
        <v>99</v>
      </c>
      <c r="B5" s="81" t="s">
        <v>54</v>
      </c>
      <c r="C5" s="82" t="s">
        <v>56</v>
      </c>
      <c r="D5" s="81" t="s">
        <v>100</v>
      </c>
      <c r="E5" s="82" t="s">
        <v>97</v>
      </c>
      <c r="F5" s="99" t="s">
        <v>101</v>
      </c>
    </row>
    <row r="6" spans="1:6" ht="45" customHeight="1" x14ac:dyDescent="0.3">
      <c r="A6" s="80" t="s">
        <v>102</v>
      </c>
      <c r="B6" s="81" t="s">
        <v>54</v>
      </c>
      <c r="C6" s="82" t="s">
        <v>4</v>
      </c>
      <c r="D6" s="81" t="s">
        <v>103</v>
      </c>
      <c r="E6" s="82" t="s">
        <v>8</v>
      </c>
      <c r="F6" s="99" t="s">
        <v>104</v>
      </c>
    </row>
    <row r="7" spans="1:6" s="84" customFormat="1" ht="45" customHeight="1" x14ac:dyDescent="0.3">
      <c r="A7" s="80" t="s">
        <v>105</v>
      </c>
      <c r="B7" s="81" t="s">
        <v>107</v>
      </c>
      <c r="C7" s="82" t="s">
        <v>4</v>
      </c>
      <c r="D7" s="81" t="s">
        <v>106</v>
      </c>
      <c r="E7" s="82" t="s">
        <v>8</v>
      </c>
      <c r="F7" s="99" t="s">
        <v>108</v>
      </c>
    </row>
    <row r="8" spans="1:6" ht="45" customHeight="1" x14ac:dyDescent="0.3">
      <c r="A8" s="80" t="s">
        <v>109</v>
      </c>
      <c r="B8" s="81" t="s">
        <v>111</v>
      </c>
      <c r="C8" s="82" t="s">
        <v>42</v>
      </c>
      <c r="D8" s="81" t="s">
        <v>110</v>
      </c>
      <c r="E8" s="82" t="s">
        <v>8</v>
      </c>
      <c r="F8" s="99" t="s">
        <v>112</v>
      </c>
    </row>
    <row r="9" spans="1:6" ht="45" customHeight="1" x14ac:dyDescent="0.3">
      <c r="A9" s="80" t="s">
        <v>113</v>
      </c>
      <c r="B9" s="81" t="s">
        <v>93</v>
      </c>
      <c r="C9" s="82" t="s">
        <v>4</v>
      </c>
      <c r="D9" s="81" t="s">
        <v>114</v>
      </c>
      <c r="E9" s="82" t="s">
        <v>8</v>
      </c>
      <c r="F9" s="99" t="s">
        <v>115</v>
      </c>
    </row>
    <row r="10" spans="1:6" ht="45" customHeight="1" x14ac:dyDescent="0.3">
      <c r="A10" s="80" t="s">
        <v>116</v>
      </c>
      <c r="B10" s="81" t="s">
        <v>118</v>
      </c>
      <c r="C10" s="81" t="s">
        <v>6</v>
      </c>
      <c r="D10" s="81" t="s">
        <v>117</v>
      </c>
      <c r="E10" s="81" t="s">
        <v>8</v>
      </c>
      <c r="F10" s="99" t="s">
        <v>119</v>
      </c>
    </row>
    <row r="11" spans="1:6" ht="45" customHeight="1" x14ac:dyDescent="0.3">
      <c r="A11" s="80" t="s">
        <v>120</v>
      </c>
      <c r="B11" s="81" t="s">
        <v>122</v>
      </c>
      <c r="C11" s="81" t="s">
        <v>6</v>
      </c>
      <c r="D11" s="81" t="s">
        <v>121</v>
      </c>
      <c r="E11" s="81" t="s">
        <v>8</v>
      </c>
      <c r="F11" s="99" t="s">
        <v>123</v>
      </c>
    </row>
    <row r="12" spans="1:6" ht="45" customHeight="1" x14ac:dyDescent="0.3">
      <c r="A12" s="80" t="s">
        <v>124</v>
      </c>
      <c r="B12" s="81" t="s">
        <v>44</v>
      </c>
      <c r="C12" s="81" t="s">
        <v>3</v>
      </c>
      <c r="D12" s="81" t="s">
        <v>125</v>
      </c>
      <c r="E12" s="81" t="s">
        <v>8</v>
      </c>
      <c r="F12" s="99" t="s">
        <v>126</v>
      </c>
    </row>
    <row r="13" spans="1:6" s="85" customFormat="1" ht="45" customHeight="1" x14ac:dyDescent="0.3">
      <c r="A13" s="80" t="s">
        <v>127</v>
      </c>
      <c r="B13" s="81" t="s">
        <v>129</v>
      </c>
      <c r="C13" s="81" t="s">
        <v>4</v>
      </c>
      <c r="D13" s="81" t="s">
        <v>128</v>
      </c>
      <c r="E13" s="81" t="s">
        <v>8</v>
      </c>
      <c r="F13" s="99" t="s">
        <v>130</v>
      </c>
    </row>
    <row r="14" spans="1:6" s="85" customFormat="1" ht="45" customHeight="1" x14ac:dyDescent="0.3">
      <c r="A14" s="80" t="s">
        <v>131</v>
      </c>
      <c r="B14" s="81" t="s">
        <v>129</v>
      </c>
      <c r="C14" s="81" t="s">
        <v>4</v>
      </c>
      <c r="D14" s="81" t="s">
        <v>132</v>
      </c>
      <c r="E14" s="81" t="s">
        <v>97</v>
      </c>
      <c r="F14" s="99" t="s">
        <v>133</v>
      </c>
    </row>
    <row r="15" spans="1:6" s="85" customFormat="1" ht="45" customHeight="1" x14ac:dyDescent="0.3">
      <c r="A15" s="80" t="s">
        <v>134</v>
      </c>
      <c r="B15" s="81" t="s">
        <v>122</v>
      </c>
      <c r="C15" s="81" t="s">
        <v>3</v>
      </c>
      <c r="D15" s="81" t="s">
        <v>135</v>
      </c>
      <c r="E15" s="81" t="s">
        <v>8</v>
      </c>
      <c r="F15" s="99" t="s">
        <v>136</v>
      </c>
    </row>
    <row r="16" spans="1:6" ht="45" customHeight="1" x14ac:dyDescent="0.3">
      <c r="A16" s="80" t="s">
        <v>137</v>
      </c>
      <c r="B16" s="81" t="s">
        <v>44</v>
      </c>
      <c r="C16" s="81" t="s">
        <v>57</v>
      </c>
      <c r="D16" s="81" t="s">
        <v>138</v>
      </c>
      <c r="E16" s="81" t="s">
        <v>8</v>
      </c>
      <c r="F16" s="99" t="s">
        <v>139</v>
      </c>
    </row>
    <row r="17" spans="1:6" ht="45" customHeight="1" x14ac:dyDescent="0.3">
      <c r="A17" s="80" t="s">
        <v>140</v>
      </c>
      <c r="B17" s="81" t="s">
        <v>129</v>
      </c>
      <c r="C17" s="81" t="s">
        <v>3</v>
      </c>
      <c r="D17" s="81" t="s">
        <v>141</v>
      </c>
      <c r="E17" s="81" t="s">
        <v>8</v>
      </c>
      <c r="F17" s="99" t="s">
        <v>142</v>
      </c>
    </row>
    <row r="18" spans="1:6" ht="45" customHeight="1" x14ac:dyDescent="0.3">
      <c r="A18" s="80" t="s">
        <v>143</v>
      </c>
      <c r="B18" s="81" t="s">
        <v>118</v>
      </c>
      <c r="C18" s="81" t="s">
        <v>4</v>
      </c>
      <c r="D18" s="81" t="s">
        <v>117</v>
      </c>
      <c r="E18" s="81" t="s">
        <v>8</v>
      </c>
      <c r="F18" s="99" t="s">
        <v>144</v>
      </c>
    </row>
    <row r="19" spans="1:6" ht="45" customHeight="1" x14ac:dyDescent="0.3">
      <c r="A19" s="80" t="s">
        <v>145</v>
      </c>
      <c r="B19" s="81" t="s">
        <v>147</v>
      </c>
      <c r="C19" s="81" t="s">
        <v>56</v>
      </c>
      <c r="D19" s="81" t="s">
        <v>146</v>
      </c>
      <c r="E19" s="81" t="s">
        <v>8</v>
      </c>
      <c r="F19" s="99" t="s">
        <v>148</v>
      </c>
    </row>
    <row r="20" spans="1:6" ht="45" customHeight="1" x14ac:dyDescent="0.3">
      <c r="A20" s="80" t="s">
        <v>149</v>
      </c>
      <c r="B20" s="81" t="s">
        <v>147</v>
      </c>
      <c r="C20" s="81" t="s">
        <v>57</v>
      </c>
      <c r="D20" s="81" t="s">
        <v>150</v>
      </c>
      <c r="E20" s="81" t="s">
        <v>8</v>
      </c>
      <c r="F20" s="99" t="s">
        <v>151</v>
      </c>
    </row>
    <row r="21" spans="1:6" ht="45" customHeight="1" x14ac:dyDescent="0.3">
      <c r="A21" s="80" t="s">
        <v>152</v>
      </c>
      <c r="B21" s="81" t="s">
        <v>44</v>
      </c>
      <c r="C21" s="81" t="s">
        <v>154</v>
      </c>
      <c r="D21" s="81" t="s">
        <v>153</v>
      </c>
      <c r="E21" s="81" t="s">
        <v>8</v>
      </c>
      <c r="F21" s="99" t="s">
        <v>155</v>
      </c>
    </row>
    <row r="22" spans="1:6" ht="45" customHeight="1" x14ac:dyDescent="0.3">
      <c r="A22" s="80" t="s">
        <v>156</v>
      </c>
      <c r="B22" s="81" t="s">
        <v>129</v>
      </c>
      <c r="C22" s="81" t="s">
        <v>4</v>
      </c>
      <c r="D22" s="81" t="s">
        <v>157</v>
      </c>
      <c r="E22" s="81" t="s">
        <v>8</v>
      </c>
      <c r="F22" s="99" t="s">
        <v>158</v>
      </c>
    </row>
    <row r="23" spans="1:6" ht="45" customHeight="1" x14ac:dyDescent="0.3">
      <c r="A23" s="80" t="s">
        <v>159</v>
      </c>
      <c r="B23" s="81" t="s">
        <v>147</v>
      </c>
      <c r="C23" s="81" t="s">
        <v>3</v>
      </c>
      <c r="D23" s="81" t="s">
        <v>160</v>
      </c>
      <c r="E23" s="81" t="s">
        <v>8</v>
      </c>
      <c r="F23" s="99" t="s">
        <v>161</v>
      </c>
    </row>
    <row r="24" spans="1:6" ht="45" customHeight="1" x14ac:dyDescent="0.3">
      <c r="A24" s="80" t="s">
        <v>162</v>
      </c>
      <c r="B24" s="81" t="s">
        <v>164</v>
      </c>
      <c r="C24" s="81" t="s">
        <v>5</v>
      </c>
      <c r="D24" s="81" t="s">
        <v>163</v>
      </c>
      <c r="E24" s="81" t="s">
        <v>8</v>
      </c>
      <c r="F24" s="99" t="s">
        <v>165</v>
      </c>
    </row>
    <row r="25" spans="1:6" ht="45" customHeight="1" x14ac:dyDescent="0.3">
      <c r="A25" s="80" t="s">
        <v>166</v>
      </c>
      <c r="B25" s="81" t="s">
        <v>55</v>
      </c>
      <c r="C25" s="86" t="s">
        <v>4</v>
      </c>
      <c r="D25" s="81" t="s">
        <v>167</v>
      </c>
      <c r="E25" s="81" t="s">
        <v>168</v>
      </c>
      <c r="F25" s="99" t="s">
        <v>169</v>
      </c>
    </row>
    <row r="26" spans="1:6" ht="45" customHeight="1" x14ac:dyDescent="0.3">
      <c r="A26" s="80" t="s">
        <v>170</v>
      </c>
      <c r="B26" s="81" t="s">
        <v>58</v>
      </c>
      <c r="C26" s="86" t="s">
        <v>42</v>
      </c>
      <c r="D26" s="81" t="s">
        <v>171</v>
      </c>
      <c r="E26" s="86" t="s">
        <v>8</v>
      </c>
      <c r="F26" s="99" t="s">
        <v>172</v>
      </c>
    </row>
    <row r="27" spans="1:6" ht="45" customHeight="1" x14ac:dyDescent="0.3">
      <c r="A27" s="80" t="s">
        <v>173</v>
      </c>
      <c r="B27" s="81" t="s">
        <v>175</v>
      </c>
      <c r="C27" s="81" t="s">
        <v>5</v>
      </c>
      <c r="D27" s="81" t="s">
        <v>174</v>
      </c>
      <c r="E27" s="81" t="s">
        <v>8</v>
      </c>
      <c r="F27" s="99" t="s">
        <v>176</v>
      </c>
    </row>
    <row r="28" spans="1:6" ht="45" customHeight="1" x14ac:dyDescent="0.3">
      <c r="A28" s="80" t="s">
        <v>177</v>
      </c>
      <c r="B28" s="81" t="s">
        <v>58</v>
      </c>
      <c r="C28" s="86" t="s">
        <v>42</v>
      </c>
      <c r="D28" s="81" t="s">
        <v>178</v>
      </c>
      <c r="E28" s="86" t="s">
        <v>8</v>
      </c>
      <c r="F28" s="99" t="s">
        <v>677</v>
      </c>
    </row>
    <row r="29" spans="1:6" ht="45" customHeight="1" x14ac:dyDescent="0.3">
      <c r="A29" s="80" t="s">
        <v>180</v>
      </c>
      <c r="B29" s="81" t="s">
        <v>58</v>
      </c>
      <c r="C29" s="86" t="s">
        <v>57</v>
      </c>
      <c r="D29" s="81" t="s">
        <v>181</v>
      </c>
      <c r="E29" s="86" t="s">
        <v>182</v>
      </c>
      <c r="F29" s="99" t="s">
        <v>673</v>
      </c>
    </row>
    <row r="30" spans="1:6" ht="45" customHeight="1" x14ac:dyDescent="0.3">
      <c r="A30" s="80" t="s">
        <v>183</v>
      </c>
      <c r="B30" s="81" t="s">
        <v>164</v>
      </c>
      <c r="C30" s="81" t="s">
        <v>4</v>
      </c>
      <c r="D30" s="81" t="s">
        <v>184</v>
      </c>
      <c r="E30" s="81" t="s">
        <v>182</v>
      </c>
      <c r="F30" s="99" t="s">
        <v>185</v>
      </c>
    </row>
    <row r="31" spans="1:6" ht="45" customHeight="1" x14ac:dyDescent="0.3">
      <c r="A31" s="80" t="s">
        <v>186</v>
      </c>
      <c r="B31" s="81" t="s">
        <v>164</v>
      </c>
      <c r="C31" s="81" t="s">
        <v>6</v>
      </c>
      <c r="D31" s="81" t="s">
        <v>187</v>
      </c>
      <c r="E31" s="81" t="s">
        <v>188</v>
      </c>
      <c r="F31" s="99" t="s">
        <v>189</v>
      </c>
    </row>
    <row r="32" spans="1:6" ht="45" customHeight="1" x14ac:dyDescent="0.3">
      <c r="A32" s="80" t="s">
        <v>190</v>
      </c>
      <c r="B32" s="81" t="s">
        <v>58</v>
      </c>
      <c r="C32" s="86" t="s">
        <v>4</v>
      </c>
      <c r="D32" s="81" t="s">
        <v>191</v>
      </c>
      <c r="E32" s="86" t="s">
        <v>8</v>
      </c>
      <c r="F32" s="99" t="s">
        <v>674</v>
      </c>
    </row>
    <row r="33" spans="1:6" ht="45" customHeight="1" x14ac:dyDescent="0.3">
      <c r="A33" s="80" t="s">
        <v>192</v>
      </c>
      <c r="B33" s="81" t="s">
        <v>164</v>
      </c>
      <c r="C33" s="81" t="s">
        <v>5</v>
      </c>
      <c r="D33" s="81" t="s">
        <v>187</v>
      </c>
      <c r="E33" s="81" t="s">
        <v>188</v>
      </c>
      <c r="F33" s="99" t="s">
        <v>189</v>
      </c>
    </row>
    <row r="34" spans="1:6" ht="45" customHeight="1" x14ac:dyDescent="0.3">
      <c r="A34" s="80" t="s">
        <v>193</v>
      </c>
      <c r="B34" s="81" t="s">
        <v>71</v>
      </c>
      <c r="C34" s="86" t="s">
        <v>4</v>
      </c>
      <c r="D34" s="81" t="s">
        <v>194</v>
      </c>
      <c r="E34" s="86" t="s">
        <v>195</v>
      </c>
      <c r="F34" s="99" t="s">
        <v>196</v>
      </c>
    </row>
    <row r="35" spans="1:6" ht="45" customHeight="1" x14ac:dyDescent="0.3">
      <c r="A35" s="80" t="s">
        <v>197</v>
      </c>
      <c r="B35" s="81" t="s">
        <v>58</v>
      </c>
      <c r="C35" s="86" t="s">
        <v>42</v>
      </c>
      <c r="D35" s="81" t="s">
        <v>171</v>
      </c>
      <c r="E35" s="86" t="s">
        <v>97</v>
      </c>
      <c r="F35" s="99" t="s">
        <v>198</v>
      </c>
    </row>
    <row r="36" spans="1:6" ht="45" customHeight="1" x14ac:dyDescent="0.3">
      <c r="A36" s="80" t="s">
        <v>199</v>
      </c>
      <c r="B36" s="81" t="s">
        <v>55</v>
      </c>
      <c r="C36" s="81" t="s">
        <v>6</v>
      </c>
      <c r="D36" s="81" t="s">
        <v>200</v>
      </c>
      <c r="E36" s="81" t="s">
        <v>8</v>
      </c>
      <c r="F36" s="99" t="s">
        <v>201</v>
      </c>
    </row>
    <row r="37" spans="1:6" ht="45" customHeight="1" x14ac:dyDescent="0.3">
      <c r="A37" s="80" t="s">
        <v>202</v>
      </c>
      <c r="B37" s="81" t="s">
        <v>175</v>
      </c>
      <c r="C37" s="81" t="s">
        <v>4</v>
      </c>
      <c r="D37" s="81" t="s">
        <v>203</v>
      </c>
      <c r="E37" s="81" t="s">
        <v>204</v>
      </c>
      <c r="F37" s="99" t="s">
        <v>205</v>
      </c>
    </row>
    <row r="38" spans="1:6" ht="45" customHeight="1" x14ac:dyDescent="0.3">
      <c r="A38" s="80" t="s">
        <v>206</v>
      </c>
      <c r="B38" s="81" t="s">
        <v>71</v>
      </c>
      <c r="C38" s="86" t="s">
        <v>5</v>
      </c>
      <c r="D38" s="81" t="s">
        <v>194</v>
      </c>
      <c r="E38" s="86" t="s">
        <v>72</v>
      </c>
      <c r="F38" s="99" t="s">
        <v>207</v>
      </c>
    </row>
    <row r="39" spans="1:6" ht="45" customHeight="1" x14ac:dyDescent="0.3">
      <c r="A39" s="80" t="s">
        <v>208</v>
      </c>
      <c r="B39" s="81" t="s">
        <v>58</v>
      </c>
      <c r="C39" s="86" t="s">
        <v>42</v>
      </c>
      <c r="D39" s="81" t="s">
        <v>171</v>
      </c>
      <c r="E39" s="86" t="s">
        <v>209</v>
      </c>
      <c r="F39" s="99" t="s">
        <v>210</v>
      </c>
    </row>
    <row r="40" spans="1:6" ht="45" customHeight="1" x14ac:dyDescent="0.3">
      <c r="A40" s="80" t="s">
        <v>211</v>
      </c>
      <c r="B40" s="81" t="s">
        <v>71</v>
      </c>
      <c r="C40" s="86" t="s">
        <v>56</v>
      </c>
      <c r="D40" s="81" t="s">
        <v>70</v>
      </c>
      <c r="E40" s="86" t="s">
        <v>212</v>
      </c>
      <c r="F40" s="99" t="s">
        <v>75</v>
      </c>
    </row>
    <row r="41" spans="1:6" ht="45" customHeight="1" x14ac:dyDescent="0.3">
      <c r="A41" s="80" t="s">
        <v>213</v>
      </c>
      <c r="B41" s="81" t="s">
        <v>58</v>
      </c>
      <c r="C41" s="86" t="s">
        <v>57</v>
      </c>
      <c r="D41" s="81" t="s">
        <v>214</v>
      </c>
      <c r="E41" s="81" t="s">
        <v>8</v>
      </c>
      <c r="F41" s="99" t="s">
        <v>215</v>
      </c>
    </row>
    <row r="42" spans="1:6" ht="45" customHeight="1" x14ac:dyDescent="0.3">
      <c r="A42" s="80" t="s">
        <v>216</v>
      </c>
      <c r="B42" s="81" t="s">
        <v>58</v>
      </c>
      <c r="C42" s="86" t="s">
        <v>3</v>
      </c>
      <c r="D42" s="81" t="s">
        <v>191</v>
      </c>
      <c r="E42" s="86" t="s">
        <v>97</v>
      </c>
      <c r="F42" s="99" t="s">
        <v>675</v>
      </c>
    </row>
    <row r="43" spans="1:6" ht="45" customHeight="1" x14ac:dyDescent="0.3">
      <c r="A43" s="80" t="s">
        <v>217</v>
      </c>
      <c r="B43" s="81" t="s">
        <v>175</v>
      </c>
      <c r="C43" s="81" t="s">
        <v>5</v>
      </c>
      <c r="D43" s="81" t="s">
        <v>203</v>
      </c>
      <c r="E43" s="81" t="s">
        <v>8</v>
      </c>
      <c r="F43" s="99" t="s">
        <v>218</v>
      </c>
    </row>
    <row r="44" spans="1:6" ht="45" customHeight="1" x14ac:dyDescent="0.3">
      <c r="A44" s="80" t="s">
        <v>219</v>
      </c>
      <c r="B44" s="81" t="s">
        <v>58</v>
      </c>
      <c r="C44" s="81" t="s">
        <v>6</v>
      </c>
      <c r="D44" s="87" t="s">
        <v>179</v>
      </c>
      <c r="E44" s="81" t="s">
        <v>8</v>
      </c>
      <c r="F44" s="99" t="s">
        <v>671</v>
      </c>
    </row>
    <row r="45" spans="1:6" ht="45" customHeight="1" x14ac:dyDescent="0.3">
      <c r="A45" s="80" t="s">
        <v>220</v>
      </c>
      <c r="B45" s="81" t="s">
        <v>71</v>
      </c>
      <c r="C45" s="86" t="s">
        <v>56</v>
      </c>
      <c r="D45" s="87" t="s">
        <v>70</v>
      </c>
      <c r="E45" s="86" t="s">
        <v>221</v>
      </c>
      <c r="F45" s="99" t="s">
        <v>222</v>
      </c>
    </row>
    <row r="46" spans="1:6" ht="45" customHeight="1" x14ac:dyDescent="0.3">
      <c r="A46" s="80" t="s">
        <v>223</v>
      </c>
      <c r="B46" s="88" t="s">
        <v>55</v>
      </c>
      <c r="C46" s="81" t="s">
        <v>42</v>
      </c>
      <c r="D46" s="87" t="s">
        <v>73</v>
      </c>
      <c r="E46" s="81" t="s">
        <v>168</v>
      </c>
      <c r="F46" s="99" t="s">
        <v>74</v>
      </c>
    </row>
    <row r="47" spans="1:6" ht="45" customHeight="1" x14ac:dyDescent="0.3">
      <c r="A47" s="80" t="s">
        <v>224</v>
      </c>
      <c r="B47" s="81" t="s">
        <v>58</v>
      </c>
      <c r="C47" s="81" t="s">
        <v>3</v>
      </c>
      <c r="D47" s="87" t="s">
        <v>214</v>
      </c>
      <c r="E47" s="81" t="s">
        <v>8</v>
      </c>
      <c r="F47" s="99" t="s">
        <v>676</v>
      </c>
    </row>
    <row r="48" spans="1:6" ht="45" customHeight="1" x14ac:dyDescent="0.3">
      <c r="A48" s="80" t="s">
        <v>225</v>
      </c>
      <c r="B48" s="81" t="s">
        <v>58</v>
      </c>
      <c r="C48" s="81" t="s">
        <v>42</v>
      </c>
      <c r="D48" s="87" t="s">
        <v>171</v>
      </c>
      <c r="E48" s="81" t="s">
        <v>97</v>
      </c>
      <c r="F48" s="99" t="s">
        <v>226</v>
      </c>
    </row>
    <row r="49" spans="1:6" ht="45" customHeight="1" x14ac:dyDescent="0.3">
      <c r="A49" s="80" t="s">
        <v>227</v>
      </c>
      <c r="B49" s="81" t="s">
        <v>58</v>
      </c>
      <c r="C49" s="81" t="s">
        <v>3</v>
      </c>
      <c r="D49" s="87" t="s">
        <v>214</v>
      </c>
      <c r="E49" s="81" t="s">
        <v>97</v>
      </c>
      <c r="F49" s="99" t="s">
        <v>676</v>
      </c>
    </row>
    <row r="50" spans="1:6" ht="45" customHeight="1" x14ac:dyDescent="0.3">
      <c r="A50" s="80" t="s">
        <v>228</v>
      </c>
      <c r="B50" s="81" t="s">
        <v>58</v>
      </c>
      <c r="C50" s="81" t="s">
        <v>3</v>
      </c>
      <c r="D50" s="87" t="s">
        <v>229</v>
      </c>
      <c r="E50" s="81" t="s">
        <v>209</v>
      </c>
      <c r="F50" s="99" t="s">
        <v>230</v>
      </c>
    </row>
    <row r="51" spans="1:6" ht="45" customHeight="1" x14ac:dyDescent="0.3">
      <c r="A51" s="80" t="s">
        <v>231</v>
      </c>
      <c r="B51" s="81" t="s">
        <v>71</v>
      </c>
      <c r="C51" s="86" t="s">
        <v>6</v>
      </c>
      <c r="D51" s="87" t="s">
        <v>232</v>
      </c>
      <c r="E51" s="86" t="s">
        <v>233</v>
      </c>
      <c r="F51" s="99" t="s">
        <v>234</v>
      </c>
    </row>
    <row r="52" spans="1:6" ht="45" customHeight="1" x14ac:dyDescent="0.3">
      <c r="A52" s="80" t="s">
        <v>235</v>
      </c>
      <c r="B52" s="81" t="s">
        <v>58</v>
      </c>
      <c r="C52" s="81" t="s">
        <v>57</v>
      </c>
      <c r="D52" s="87" t="s">
        <v>214</v>
      </c>
      <c r="E52" s="81" t="s">
        <v>8</v>
      </c>
      <c r="F52" s="99" t="s">
        <v>236</v>
      </c>
    </row>
    <row r="53" spans="1:6" ht="45" customHeight="1" x14ac:dyDescent="0.3">
      <c r="A53" s="80" t="s">
        <v>237</v>
      </c>
      <c r="B53" s="88" t="s">
        <v>164</v>
      </c>
      <c r="C53" s="81" t="s">
        <v>6</v>
      </c>
      <c r="D53" s="87" t="s">
        <v>238</v>
      </c>
      <c r="E53" s="81" t="s">
        <v>66</v>
      </c>
      <c r="F53" s="99" t="s">
        <v>239</v>
      </c>
    </row>
    <row r="54" spans="1:6" ht="45" customHeight="1" x14ac:dyDescent="0.3">
      <c r="A54" s="80" t="s">
        <v>240</v>
      </c>
      <c r="B54" s="81" t="s">
        <v>58</v>
      </c>
      <c r="C54" s="81" t="s">
        <v>42</v>
      </c>
      <c r="D54" s="87" t="s">
        <v>241</v>
      </c>
      <c r="E54" s="81" t="s">
        <v>97</v>
      </c>
      <c r="F54" s="99" t="s">
        <v>242</v>
      </c>
    </row>
    <row r="55" spans="1:6" ht="45" customHeight="1" x14ac:dyDescent="0.3">
      <c r="A55" s="80" t="s">
        <v>243</v>
      </c>
      <c r="B55" s="81" t="s">
        <v>71</v>
      </c>
      <c r="C55" s="86" t="s">
        <v>56</v>
      </c>
      <c r="D55" s="87" t="s">
        <v>70</v>
      </c>
      <c r="E55" s="86" t="s">
        <v>97</v>
      </c>
      <c r="F55" s="99" t="s">
        <v>75</v>
      </c>
    </row>
    <row r="56" spans="1:6" ht="45" customHeight="1" x14ac:dyDescent="0.3">
      <c r="A56" s="80" t="s">
        <v>244</v>
      </c>
      <c r="B56" s="88" t="s">
        <v>164</v>
      </c>
      <c r="C56" s="81" t="s">
        <v>42</v>
      </c>
      <c r="D56" s="87" t="s">
        <v>245</v>
      </c>
      <c r="E56" s="81" t="s">
        <v>195</v>
      </c>
      <c r="F56" s="99" t="s">
        <v>246</v>
      </c>
    </row>
    <row r="57" spans="1:6" ht="45" customHeight="1" x14ac:dyDescent="0.3">
      <c r="A57" s="80" t="s">
        <v>247</v>
      </c>
      <c r="B57" s="81" t="s">
        <v>58</v>
      </c>
      <c r="C57" s="81" t="s">
        <v>42</v>
      </c>
      <c r="D57" s="87" t="s">
        <v>248</v>
      </c>
      <c r="E57" s="81" t="s">
        <v>249</v>
      </c>
      <c r="F57" s="99" t="s">
        <v>198</v>
      </c>
    </row>
    <row r="58" spans="1:6" ht="45" customHeight="1" x14ac:dyDescent="0.3">
      <c r="A58" s="80" t="s">
        <v>250</v>
      </c>
      <c r="B58" s="88" t="s">
        <v>61</v>
      </c>
      <c r="C58" s="82" t="s">
        <v>4</v>
      </c>
      <c r="D58" s="82" t="s">
        <v>251</v>
      </c>
      <c r="E58" s="82" t="s">
        <v>252</v>
      </c>
      <c r="F58" s="99" t="s">
        <v>253</v>
      </c>
    </row>
    <row r="59" spans="1:6" ht="45" customHeight="1" x14ac:dyDescent="0.3">
      <c r="A59" s="80" t="s">
        <v>254</v>
      </c>
      <c r="B59" s="88" t="s">
        <v>61</v>
      </c>
      <c r="C59" s="82" t="s">
        <v>4</v>
      </c>
      <c r="D59" s="87" t="s">
        <v>255</v>
      </c>
      <c r="E59" s="82" t="s">
        <v>53</v>
      </c>
      <c r="F59" s="99" t="s">
        <v>256</v>
      </c>
    </row>
    <row r="60" spans="1:6" ht="45" customHeight="1" x14ac:dyDescent="0.3">
      <c r="A60" s="80" t="s">
        <v>257</v>
      </c>
      <c r="B60" s="88" t="s">
        <v>62</v>
      </c>
      <c r="C60" s="82" t="s">
        <v>3</v>
      </c>
      <c r="D60" s="87" t="s">
        <v>258</v>
      </c>
      <c r="E60" s="82" t="s">
        <v>8</v>
      </c>
      <c r="F60" s="99" t="s">
        <v>259</v>
      </c>
    </row>
    <row r="61" spans="1:6" ht="45" customHeight="1" x14ac:dyDescent="0.3">
      <c r="A61" s="80" t="s">
        <v>260</v>
      </c>
      <c r="B61" s="88" t="s">
        <v>62</v>
      </c>
      <c r="C61" s="82" t="s">
        <v>3</v>
      </c>
      <c r="D61" s="87" t="s">
        <v>261</v>
      </c>
      <c r="E61" s="82" t="s">
        <v>8</v>
      </c>
      <c r="F61" s="99" t="s">
        <v>262</v>
      </c>
    </row>
    <row r="62" spans="1:6" ht="45" customHeight="1" x14ac:dyDescent="0.3">
      <c r="A62" s="80" t="s">
        <v>263</v>
      </c>
      <c r="B62" s="88" t="s">
        <v>61</v>
      </c>
      <c r="C62" s="86" t="s">
        <v>4</v>
      </c>
      <c r="D62" s="87" t="s">
        <v>264</v>
      </c>
      <c r="E62" s="86" t="s">
        <v>8</v>
      </c>
      <c r="F62" s="86" t="s">
        <v>265</v>
      </c>
    </row>
    <row r="63" spans="1:6" ht="45" customHeight="1" x14ac:dyDescent="0.3">
      <c r="A63" s="80" t="s">
        <v>266</v>
      </c>
      <c r="B63" s="88" t="s">
        <v>61</v>
      </c>
      <c r="C63" s="86" t="s">
        <v>4</v>
      </c>
      <c r="D63" s="87" t="s">
        <v>264</v>
      </c>
      <c r="E63" s="86" t="s">
        <v>8</v>
      </c>
      <c r="F63" s="86" t="s">
        <v>267</v>
      </c>
    </row>
    <row r="64" spans="1:6" ht="45" customHeight="1" x14ac:dyDescent="0.3">
      <c r="A64" s="80" t="s">
        <v>268</v>
      </c>
      <c r="B64" s="88" t="s">
        <v>270</v>
      </c>
      <c r="C64" s="81" t="s">
        <v>3</v>
      </c>
      <c r="D64" s="87" t="s">
        <v>269</v>
      </c>
      <c r="E64" s="81" t="s">
        <v>271</v>
      </c>
      <c r="F64" s="99" t="s">
        <v>272</v>
      </c>
    </row>
    <row r="65" spans="1:6" ht="45" customHeight="1" x14ac:dyDescent="0.3">
      <c r="A65" s="80" t="s">
        <v>273</v>
      </c>
      <c r="B65" s="88" t="s">
        <v>270</v>
      </c>
      <c r="C65" s="81" t="s">
        <v>57</v>
      </c>
      <c r="D65" s="87" t="s">
        <v>274</v>
      </c>
      <c r="E65" s="81" t="s">
        <v>8</v>
      </c>
      <c r="F65" s="99" t="s">
        <v>275</v>
      </c>
    </row>
    <row r="66" spans="1:6" ht="45" customHeight="1" x14ac:dyDescent="0.3">
      <c r="A66" s="80" t="s">
        <v>276</v>
      </c>
      <c r="B66" s="88" t="s">
        <v>62</v>
      </c>
      <c r="C66" s="81" t="s">
        <v>4</v>
      </c>
      <c r="D66" s="87" t="s">
        <v>277</v>
      </c>
      <c r="E66" s="82" t="s">
        <v>8</v>
      </c>
      <c r="F66" s="99" t="s">
        <v>278</v>
      </c>
    </row>
    <row r="67" spans="1:6" ht="45" customHeight="1" x14ac:dyDescent="0.3">
      <c r="A67" s="80" t="s">
        <v>279</v>
      </c>
      <c r="B67" s="88" t="s">
        <v>80</v>
      </c>
      <c r="C67" s="81" t="s">
        <v>3</v>
      </c>
      <c r="D67" s="87" t="s">
        <v>79</v>
      </c>
      <c r="E67" s="81" t="s">
        <v>53</v>
      </c>
      <c r="F67" s="99" t="s">
        <v>280</v>
      </c>
    </row>
    <row r="68" spans="1:6" ht="45" customHeight="1" x14ac:dyDescent="0.3">
      <c r="A68" s="80" t="s">
        <v>281</v>
      </c>
      <c r="B68" s="88" t="s">
        <v>62</v>
      </c>
      <c r="C68" s="81" t="s">
        <v>3</v>
      </c>
      <c r="D68" s="87" t="s">
        <v>282</v>
      </c>
      <c r="E68" s="82" t="s">
        <v>8</v>
      </c>
      <c r="F68" s="99" t="s">
        <v>283</v>
      </c>
    </row>
    <row r="69" spans="1:6" ht="45" customHeight="1" x14ac:dyDescent="0.3">
      <c r="A69" s="80" t="s">
        <v>284</v>
      </c>
      <c r="B69" s="88" t="s">
        <v>62</v>
      </c>
      <c r="C69" s="81" t="s">
        <v>3</v>
      </c>
      <c r="D69" s="87" t="s">
        <v>285</v>
      </c>
      <c r="E69" s="81" t="s">
        <v>8</v>
      </c>
      <c r="F69" s="99" t="s">
        <v>286</v>
      </c>
    </row>
    <row r="70" spans="1:6" ht="45" customHeight="1" x14ac:dyDescent="0.3">
      <c r="A70" s="80" t="s">
        <v>287</v>
      </c>
      <c r="B70" s="88" t="s">
        <v>63</v>
      </c>
      <c r="C70" s="86" t="s">
        <v>3</v>
      </c>
      <c r="D70" s="87" t="s">
        <v>288</v>
      </c>
      <c r="E70" s="86" t="s">
        <v>289</v>
      </c>
      <c r="F70" s="99" t="s">
        <v>290</v>
      </c>
    </row>
    <row r="71" spans="1:6" ht="45" customHeight="1" x14ac:dyDescent="0.3">
      <c r="A71" s="80" t="s">
        <v>291</v>
      </c>
      <c r="B71" s="88" t="s">
        <v>62</v>
      </c>
      <c r="C71" s="81" t="s">
        <v>5</v>
      </c>
      <c r="D71" s="87" t="s">
        <v>292</v>
      </c>
      <c r="E71" s="81" t="s">
        <v>8</v>
      </c>
      <c r="F71" s="99" t="s">
        <v>293</v>
      </c>
    </row>
    <row r="72" spans="1:6" ht="45" customHeight="1" x14ac:dyDescent="0.3">
      <c r="A72" s="80" t="s">
        <v>294</v>
      </c>
      <c r="B72" s="88" t="s">
        <v>62</v>
      </c>
      <c r="C72" s="81" t="s">
        <v>6</v>
      </c>
      <c r="D72" s="87" t="s">
        <v>295</v>
      </c>
      <c r="E72" s="81" t="s">
        <v>8</v>
      </c>
      <c r="F72" s="99" t="s">
        <v>296</v>
      </c>
    </row>
    <row r="73" spans="1:6" ht="45" customHeight="1" x14ac:dyDescent="0.3">
      <c r="A73" s="80" t="s">
        <v>297</v>
      </c>
      <c r="B73" s="88" t="s">
        <v>299</v>
      </c>
      <c r="C73" s="86" t="s">
        <v>56</v>
      </c>
      <c r="D73" s="87" t="s">
        <v>298</v>
      </c>
      <c r="E73" s="86" t="s">
        <v>300</v>
      </c>
      <c r="F73" s="99" t="s">
        <v>301</v>
      </c>
    </row>
    <row r="74" spans="1:6" ht="45" customHeight="1" x14ac:dyDescent="0.3">
      <c r="A74" s="80" t="s">
        <v>302</v>
      </c>
      <c r="B74" s="88" t="s">
        <v>80</v>
      </c>
      <c r="C74" s="81" t="s">
        <v>57</v>
      </c>
      <c r="D74" s="87" t="s">
        <v>79</v>
      </c>
      <c r="E74" s="81" t="s">
        <v>8</v>
      </c>
      <c r="F74" s="99" t="s">
        <v>303</v>
      </c>
    </row>
    <row r="75" spans="1:6" ht="45" customHeight="1" x14ac:dyDescent="0.3">
      <c r="A75" s="80" t="s">
        <v>304</v>
      </c>
      <c r="B75" s="88" t="s">
        <v>306</v>
      </c>
      <c r="C75" s="86" t="s">
        <v>42</v>
      </c>
      <c r="D75" s="87" t="s">
        <v>305</v>
      </c>
      <c r="E75" s="86" t="s">
        <v>8</v>
      </c>
      <c r="F75" s="99" t="s">
        <v>307</v>
      </c>
    </row>
    <row r="76" spans="1:6" ht="45" customHeight="1" x14ac:dyDescent="0.3">
      <c r="A76" s="89" t="s">
        <v>308</v>
      </c>
      <c r="B76" s="88" t="s">
        <v>80</v>
      </c>
      <c r="C76" s="81" t="s">
        <v>42</v>
      </c>
      <c r="D76" s="87" t="s">
        <v>309</v>
      </c>
      <c r="E76" s="81" t="s">
        <v>8</v>
      </c>
      <c r="F76" s="99" t="s">
        <v>310</v>
      </c>
    </row>
    <row r="77" spans="1:6" ht="45" customHeight="1" x14ac:dyDescent="0.3">
      <c r="A77" s="89" t="s">
        <v>311</v>
      </c>
      <c r="B77" s="88" t="s">
        <v>80</v>
      </c>
      <c r="C77" s="81" t="s">
        <v>42</v>
      </c>
      <c r="D77" s="87" t="s">
        <v>309</v>
      </c>
      <c r="E77" s="81" t="s">
        <v>8</v>
      </c>
      <c r="F77" s="99" t="s">
        <v>312</v>
      </c>
    </row>
    <row r="78" spans="1:6" ht="45" customHeight="1" x14ac:dyDescent="0.3">
      <c r="A78" s="89" t="s">
        <v>313</v>
      </c>
      <c r="B78" s="88" t="s">
        <v>61</v>
      </c>
      <c r="C78" s="81" t="s">
        <v>4</v>
      </c>
      <c r="D78" s="87" t="s">
        <v>314</v>
      </c>
      <c r="E78" s="81" t="s">
        <v>8</v>
      </c>
      <c r="F78" s="99" t="s">
        <v>315</v>
      </c>
    </row>
    <row r="79" spans="1:6" ht="45" customHeight="1" x14ac:dyDescent="0.3">
      <c r="A79" s="89" t="s">
        <v>316</v>
      </c>
      <c r="B79" s="88" t="s">
        <v>270</v>
      </c>
      <c r="C79" s="81" t="s">
        <v>5</v>
      </c>
      <c r="D79" s="87" t="s">
        <v>317</v>
      </c>
      <c r="E79" s="81" t="s">
        <v>8</v>
      </c>
      <c r="F79" s="99" t="s">
        <v>318</v>
      </c>
    </row>
    <row r="80" spans="1:6" ht="45" customHeight="1" x14ac:dyDescent="0.3">
      <c r="A80" s="89" t="s">
        <v>319</v>
      </c>
      <c r="B80" s="88" t="s">
        <v>80</v>
      </c>
      <c r="C80" s="81" t="s">
        <v>3</v>
      </c>
      <c r="D80" s="87" t="s">
        <v>79</v>
      </c>
      <c r="E80" s="81" t="s">
        <v>8</v>
      </c>
      <c r="F80" s="99" t="s">
        <v>320</v>
      </c>
    </row>
    <row r="81" spans="1:6" ht="45" customHeight="1" x14ac:dyDescent="0.3">
      <c r="A81" s="89" t="s">
        <v>321</v>
      </c>
      <c r="B81" s="88" t="s">
        <v>299</v>
      </c>
      <c r="C81" s="86" t="s">
        <v>3</v>
      </c>
      <c r="D81" s="87" t="s">
        <v>322</v>
      </c>
      <c r="E81" s="81" t="s">
        <v>8</v>
      </c>
      <c r="F81" s="99" t="s">
        <v>323</v>
      </c>
    </row>
    <row r="82" spans="1:6" ht="45" customHeight="1" x14ac:dyDescent="0.3">
      <c r="A82" s="90" t="s">
        <v>324</v>
      </c>
      <c r="B82" s="88" t="s">
        <v>62</v>
      </c>
      <c r="C82" s="81" t="s">
        <v>3</v>
      </c>
      <c r="D82" s="87" t="s">
        <v>325</v>
      </c>
      <c r="E82" s="81" t="s">
        <v>8</v>
      </c>
      <c r="F82" s="99" t="s">
        <v>326</v>
      </c>
    </row>
    <row r="83" spans="1:6" ht="45" customHeight="1" x14ac:dyDescent="0.3">
      <c r="A83" s="89" t="s">
        <v>327</v>
      </c>
      <c r="B83" s="88" t="s">
        <v>306</v>
      </c>
      <c r="C83" s="86" t="s">
        <v>3</v>
      </c>
      <c r="D83" s="87" t="s">
        <v>328</v>
      </c>
      <c r="E83" s="86" t="s">
        <v>182</v>
      </c>
      <c r="F83" s="99" t="s">
        <v>329</v>
      </c>
    </row>
    <row r="84" spans="1:6" ht="45" customHeight="1" x14ac:dyDescent="0.3">
      <c r="A84" s="89" t="s">
        <v>330</v>
      </c>
      <c r="B84" s="88" t="s">
        <v>80</v>
      </c>
      <c r="C84" s="81" t="s">
        <v>57</v>
      </c>
      <c r="D84" s="87" t="s">
        <v>79</v>
      </c>
      <c r="E84" s="81" t="s">
        <v>53</v>
      </c>
      <c r="F84" s="99" t="s">
        <v>331</v>
      </c>
    </row>
    <row r="85" spans="1:6" ht="45" customHeight="1" x14ac:dyDescent="0.3">
      <c r="A85" s="89" t="s">
        <v>332</v>
      </c>
      <c r="B85" s="88" t="s">
        <v>306</v>
      </c>
      <c r="C85" s="86" t="s">
        <v>3</v>
      </c>
      <c r="D85" s="87" t="s">
        <v>333</v>
      </c>
      <c r="E85" s="86" t="s">
        <v>8</v>
      </c>
      <c r="F85" s="99" t="s">
        <v>334</v>
      </c>
    </row>
    <row r="86" spans="1:6" ht="45" customHeight="1" x14ac:dyDescent="0.3">
      <c r="A86" s="89" t="s">
        <v>335</v>
      </c>
      <c r="B86" s="88" t="s">
        <v>270</v>
      </c>
      <c r="C86" s="81" t="s">
        <v>4</v>
      </c>
      <c r="D86" s="87" t="s">
        <v>317</v>
      </c>
      <c r="E86" s="81" t="s">
        <v>8</v>
      </c>
      <c r="F86" s="99" t="s">
        <v>336</v>
      </c>
    </row>
    <row r="87" spans="1:6" ht="45" customHeight="1" x14ac:dyDescent="0.3">
      <c r="A87" s="89" t="s">
        <v>337</v>
      </c>
      <c r="B87" s="88" t="s">
        <v>62</v>
      </c>
      <c r="C87" s="81" t="s">
        <v>5</v>
      </c>
      <c r="D87" s="87" t="s">
        <v>295</v>
      </c>
      <c r="E87" s="81" t="s">
        <v>8</v>
      </c>
      <c r="F87" s="99" t="s">
        <v>338</v>
      </c>
    </row>
    <row r="88" spans="1:6" ht="45" customHeight="1" x14ac:dyDescent="0.3">
      <c r="A88" s="89" t="s">
        <v>339</v>
      </c>
      <c r="B88" s="88" t="s">
        <v>61</v>
      </c>
      <c r="C88" s="81" t="s">
        <v>5</v>
      </c>
      <c r="D88" s="87" t="s">
        <v>340</v>
      </c>
      <c r="E88" s="81" t="s">
        <v>8</v>
      </c>
      <c r="F88" s="99" t="s">
        <v>341</v>
      </c>
    </row>
    <row r="89" spans="1:6" ht="45" customHeight="1" x14ac:dyDescent="0.3">
      <c r="A89" s="89" t="s">
        <v>342</v>
      </c>
      <c r="B89" s="88" t="s">
        <v>63</v>
      </c>
      <c r="C89" s="86" t="s">
        <v>4</v>
      </c>
      <c r="D89" s="87" t="s">
        <v>288</v>
      </c>
      <c r="E89" s="86" t="s">
        <v>53</v>
      </c>
      <c r="F89" s="99" t="s">
        <v>343</v>
      </c>
    </row>
    <row r="90" spans="1:6" ht="45" customHeight="1" x14ac:dyDescent="0.3">
      <c r="A90" s="89" t="s">
        <v>344</v>
      </c>
      <c r="B90" s="88" t="s">
        <v>80</v>
      </c>
      <c r="C90" s="81" t="s">
        <v>4</v>
      </c>
      <c r="D90" s="87" t="s">
        <v>345</v>
      </c>
      <c r="E90" s="81" t="s">
        <v>8</v>
      </c>
      <c r="F90" s="99" t="s">
        <v>346</v>
      </c>
    </row>
    <row r="91" spans="1:6" ht="45" customHeight="1" x14ac:dyDescent="0.3">
      <c r="A91" s="89" t="s">
        <v>347</v>
      </c>
      <c r="B91" s="88" t="s">
        <v>306</v>
      </c>
      <c r="C91" s="86" t="s">
        <v>3</v>
      </c>
      <c r="D91" s="87" t="s">
        <v>333</v>
      </c>
      <c r="E91" s="81" t="s">
        <v>8</v>
      </c>
      <c r="F91" s="99" t="s">
        <v>348</v>
      </c>
    </row>
    <row r="92" spans="1:6" ht="45" customHeight="1" x14ac:dyDescent="0.3">
      <c r="A92" s="89" t="s">
        <v>349</v>
      </c>
      <c r="B92" s="88" t="s">
        <v>270</v>
      </c>
      <c r="C92" s="81" t="s">
        <v>3</v>
      </c>
      <c r="D92" s="87" t="s">
        <v>274</v>
      </c>
      <c r="E92" s="81" t="s">
        <v>8</v>
      </c>
      <c r="F92" s="99" t="s">
        <v>350</v>
      </c>
    </row>
    <row r="93" spans="1:6" ht="45" customHeight="1" x14ac:dyDescent="0.3">
      <c r="A93" s="89" t="s">
        <v>351</v>
      </c>
      <c r="B93" s="88" t="s">
        <v>61</v>
      </c>
      <c r="C93" s="81" t="s">
        <v>5</v>
      </c>
      <c r="D93" s="87" t="s">
        <v>352</v>
      </c>
      <c r="E93" s="81" t="s">
        <v>8</v>
      </c>
      <c r="F93" s="99" t="s">
        <v>353</v>
      </c>
    </row>
    <row r="94" spans="1:6" ht="45" customHeight="1" x14ac:dyDescent="0.3">
      <c r="A94" s="89" t="s">
        <v>354</v>
      </c>
      <c r="B94" s="88" t="s">
        <v>77</v>
      </c>
      <c r="C94" s="81" t="s">
        <v>4</v>
      </c>
      <c r="D94" s="87" t="s">
        <v>355</v>
      </c>
      <c r="E94" s="81" t="s">
        <v>8</v>
      </c>
      <c r="F94" s="99" t="s">
        <v>356</v>
      </c>
    </row>
    <row r="95" spans="1:6" ht="45" customHeight="1" x14ac:dyDescent="0.3">
      <c r="A95" s="89" t="s">
        <v>357</v>
      </c>
      <c r="B95" s="88" t="s">
        <v>60</v>
      </c>
      <c r="C95" s="81" t="s">
        <v>3</v>
      </c>
      <c r="D95" s="87" t="s">
        <v>358</v>
      </c>
      <c r="E95" s="81" t="s">
        <v>8</v>
      </c>
      <c r="F95" s="99" t="s">
        <v>359</v>
      </c>
    </row>
    <row r="96" spans="1:6" ht="45" customHeight="1" x14ac:dyDescent="0.3">
      <c r="A96" s="89" t="s">
        <v>360</v>
      </c>
      <c r="B96" s="88" t="s">
        <v>60</v>
      </c>
      <c r="C96" s="81" t="s">
        <v>3</v>
      </c>
      <c r="D96" s="87" t="s">
        <v>358</v>
      </c>
      <c r="E96" s="81" t="s">
        <v>361</v>
      </c>
      <c r="F96" s="99" t="s">
        <v>362</v>
      </c>
    </row>
    <row r="97" spans="1:6" ht="45" customHeight="1" x14ac:dyDescent="0.3">
      <c r="A97" s="89" t="s">
        <v>363</v>
      </c>
      <c r="B97" s="88" t="s">
        <v>77</v>
      </c>
      <c r="C97" s="81" t="s">
        <v>4</v>
      </c>
      <c r="D97" s="87" t="s">
        <v>364</v>
      </c>
      <c r="E97" s="81" t="s">
        <v>72</v>
      </c>
      <c r="F97" s="99" t="s">
        <v>365</v>
      </c>
    </row>
    <row r="98" spans="1:6" ht="45" customHeight="1" x14ac:dyDescent="0.3">
      <c r="A98" s="89" t="s">
        <v>366</v>
      </c>
      <c r="B98" s="88" t="s">
        <v>78</v>
      </c>
      <c r="C98" s="81" t="s">
        <v>42</v>
      </c>
      <c r="D98" s="87" t="s">
        <v>367</v>
      </c>
      <c r="E98" s="81" t="s">
        <v>204</v>
      </c>
      <c r="F98" s="99" t="s">
        <v>368</v>
      </c>
    </row>
    <row r="99" spans="1:6" ht="45" customHeight="1" x14ac:dyDescent="0.3">
      <c r="A99" s="89" t="s">
        <v>369</v>
      </c>
      <c r="B99" s="88" t="s">
        <v>77</v>
      </c>
      <c r="C99" s="81" t="s">
        <v>5</v>
      </c>
      <c r="D99" s="87" t="s">
        <v>370</v>
      </c>
      <c r="E99" s="81" t="s">
        <v>182</v>
      </c>
      <c r="F99" s="99" t="s">
        <v>371</v>
      </c>
    </row>
    <row r="100" spans="1:6" ht="45" customHeight="1" x14ac:dyDescent="0.3">
      <c r="A100" s="89" t="s">
        <v>372</v>
      </c>
      <c r="B100" s="88" t="s">
        <v>60</v>
      </c>
      <c r="C100" s="81" t="s">
        <v>3</v>
      </c>
      <c r="D100" s="87" t="s">
        <v>358</v>
      </c>
      <c r="E100" s="81" t="s">
        <v>182</v>
      </c>
      <c r="F100" s="99" t="s">
        <v>373</v>
      </c>
    </row>
    <row r="101" spans="1:6" ht="45" customHeight="1" x14ac:dyDescent="0.3">
      <c r="A101" s="89" t="s">
        <v>374</v>
      </c>
      <c r="B101" s="88" t="s">
        <v>60</v>
      </c>
      <c r="C101" s="81" t="s">
        <v>4</v>
      </c>
      <c r="D101" s="87" t="s">
        <v>375</v>
      </c>
      <c r="E101" s="81" t="s">
        <v>8</v>
      </c>
      <c r="F101" s="99" t="s">
        <v>376</v>
      </c>
    </row>
    <row r="102" spans="1:6" ht="45" customHeight="1" x14ac:dyDescent="0.3">
      <c r="A102" s="89" t="s">
        <v>377</v>
      </c>
      <c r="B102" s="88" t="s">
        <v>77</v>
      </c>
      <c r="C102" s="81" t="s">
        <v>5</v>
      </c>
      <c r="D102" s="87" t="s">
        <v>378</v>
      </c>
      <c r="E102" s="81" t="s">
        <v>8</v>
      </c>
      <c r="F102" s="99" t="s">
        <v>379</v>
      </c>
    </row>
    <row r="103" spans="1:6" ht="45" customHeight="1" x14ac:dyDescent="0.3">
      <c r="A103" s="89" t="s">
        <v>380</v>
      </c>
      <c r="B103" s="88" t="s">
        <v>77</v>
      </c>
      <c r="C103" s="81" t="s">
        <v>5</v>
      </c>
      <c r="D103" s="87" t="s">
        <v>364</v>
      </c>
      <c r="E103" s="81" t="s">
        <v>8</v>
      </c>
      <c r="F103" s="99" t="s">
        <v>381</v>
      </c>
    </row>
    <row r="104" spans="1:6" ht="45" customHeight="1" x14ac:dyDescent="0.3">
      <c r="A104" s="89" t="s">
        <v>382</v>
      </c>
      <c r="B104" s="88" t="s">
        <v>78</v>
      </c>
      <c r="C104" s="81" t="s">
        <v>4</v>
      </c>
      <c r="D104" s="87" t="s">
        <v>383</v>
      </c>
      <c r="E104" s="81" t="s">
        <v>8</v>
      </c>
      <c r="F104" s="99" t="s">
        <v>384</v>
      </c>
    </row>
    <row r="105" spans="1:6" ht="45" customHeight="1" x14ac:dyDescent="0.3">
      <c r="A105" s="89" t="s">
        <v>385</v>
      </c>
      <c r="B105" s="88" t="s">
        <v>77</v>
      </c>
      <c r="C105" s="81" t="s">
        <v>4</v>
      </c>
      <c r="D105" s="87" t="s">
        <v>364</v>
      </c>
      <c r="E105" s="81" t="s">
        <v>8</v>
      </c>
      <c r="F105" s="99" t="s">
        <v>386</v>
      </c>
    </row>
    <row r="106" spans="1:6" ht="45" customHeight="1" x14ac:dyDescent="0.3">
      <c r="A106" s="89" t="s">
        <v>387</v>
      </c>
      <c r="B106" s="88" t="s">
        <v>77</v>
      </c>
      <c r="C106" s="81" t="s">
        <v>3</v>
      </c>
      <c r="D106" s="87" t="s">
        <v>388</v>
      </c>
      <c r="E106" s="81" t="s">
        <v>209</v>
      </c>
      <c r="F106" s="99" t="s">
        <v>389</v>
      </c>
    </row>
    <row r="107" spans="1:6" ht="45" customHeight="1" x14ac:dyDescent="0.3">
      <c r="A107" s="89" t="s">
        <v>390</v>
      </c>
      <c r="B107" s="88" t="s">
        <v>78</v>
      </c>
      <c r="C107" s="81" t="s">
        <v>42</v>
      </c>
      <c r="D107" s="87" t="s">
        <v>391</v>
      </c>
      <c r="E107" s="81" t="s">
        <v>53</v>
      </c>
      <c r="F107" s="99" t="s">
        <v>392</v>
      </c>
    </row>
    <row r="108" spans="1:6" ht="45" customHeight="1" x14ac:dyDescent="0.3">
      <c r="A108" s="89" t="s">
        <v>393</v>
      </c>
      <c r="B108" s="88" t="s">
        <v>78</v>
      </c>
      <c r="C108" s="81" t="s">
        <v>42</v>
      </c>
      <c r="D108" s="87" t="s">
        <v>394</v>
      </c>
      <c r="E108" s="81" t="s">
        <v>361</v>
      </c>
      <c r="F108" s="99" t="s">
        <v>395</v>
      </c>
    </row>
    <row r="109" spans="1:6" ht="45" customHeight="1" x14ac:dyDescent="0.3">
      <c r="A109" s="89" t="s">
        <v>396</v>
      </c>
      <c r="B109" s="88" t="s">
        <v>60</v>
      </c>
      <c r="C109" s="81" t="s">
        <v>5</v>
      </c>
      <c r="D109" s="87" t="s">
        <v>397</v>
      </c>
      <c r="E109" s="81" t="s">
        <v>8</v>
      </c>
      <c r="F109" s="99" t="s">
        <v>398</v>
      </c>
    </row>
    <row r="110" spans="1:6" ht="45" customHeight="1" x14ac:dyDescent="0.3">
      <c r="A110" s="89" t="s">
        <v>399</v>
      </c>
      <c r="B110" s="88" t="s">
        <v>77</v>
      </c>
      <c r="C110" s="81" t="s">
        <v>5</v>
      </c>
      <c r="D110" s="87" t="s">
        <v>388</v>
      </c>
      <c r="E110" s="81" t="s">
        <v>168</v>
      </c>
      <c r="F110" s="99" t="s">
        <v>400</v>
      </c>
    </row>
    <row r="111" spans="1:6" ht="45" customHeight="1" x14ac:dyDescent="0.3">
      <c r="A111" s="89" t="s">
        <v>401</v>
      </c>
      <c r="B111" s="88" t="s">
        <v>60</v>
      </c>
      <c r="C111" s="81" t="s">
        <v>4</v>
      </c>
      <c r="D111" s="87" t="s">
        <v>402</v>
      </c>
      <c r="E111" s="81" t="s">
        <v>8</v>
      </c>
      <c r="F111" s="99" t="s">
        <v>403</v>
      </c>
    </row>
    <row r="112" spans="1:6" ht="45" customHeight="1" x14ac:dyDescent="0.3">
      <c r="A112" s="89" t="s">
        <v>404</v>
      </c>
      <c r="B112" s="88" t="s">
        <v>78</v>
      </c>
      <c r="C112" s="81" t="s">
        <v>42</v>
      </c>
      <c r="D112" s="87" t="s">
        <v>405</v>
      </c>
      <c r="E112" s="81" t="s">
        <v>8</v>
      </c>
      <c r="F112" s="99" t="s">
        <v>406</v>
      </c>
    </row>
    <row r="113" spans="1:6" ht="45" customHeight="1" x14ac:dyDescent="0.3">
      <c r="A113" s="89" t="s">
        <v>407</v>
      </c>
      <c r="B113" s="88" t="s">
        <v>60</v>
      </c>
      <c r="C113" s="81" t="s">
        <v>3</v>
      </c>
      <c r="D113" s="87" t="s">
        <v>408</v>
      </c>
      <c r="E113" s="81" t="s">
        <v>97</v>
      </c>
      <c r="F113" s="99" t="s">
        <v>409</v>
      </c>
    </row>
    <row r="114" spans="1:6" ht="45" customHeight="1" x14ac:dyDescent="0.3">
      <c r="A114" s="89" t="s">
        <v>410</v>
      </c>
      <c r="B114" s="88" t="s">
        <v>60</v>
      </c>
      <c r="C114" s="81" t="s">
        <v>4</v>
      </c>
      <c r="D114" s="87" t="s">
        <v>397</v>
      </c>
      <c r="E114" s="81" t="s">
        <v>97</v>
      </c>
      <c r="F114" s="99" t="s">
        <v>411</v>
      </c>
    </row>
    <row r="115" spans="1:6" ht="45" customHeight="1" x14ac:dyDescent="0.3">
      <c r="A115" s="89" t="s">
        <v>412</v>
      </c>
      <c r="B115" s="88" t="s">
        <v>77</v>
      </c>
      <c r="C115" s="81" t="s">
        <v>57</v>
      </c>
      <c r="D115" s="87" t="s">
        <v>76</v>
      </c>
      <c r="E115" s="81" t="s">
        <v>212</v>
      </c>
      <c r="F115" s="100" t="s">
        <v>413</v>
      </c>
    </row>
    <row r="116" spans="1:6" ht="45" customHeight="1" x14ac:dyDescent="0.3">
      <c r="A116" s="89" t="s">
        <v>414</v>
      </c>
      <c r="B116" s="88" t="s">
        <v>60</v>
      </c>
      <c r="C116" s="81" t="s">
        <v>3</v>
      </c>
      <c r="D116" s="87" t="s">
        <v>415</v>
      </c>
      <c r="E116" s="81" t="s">
        <v>97</v>
      </c>
      <c r="F116" s="99" t="s">
        <v>416</v>
      </c>
    </row>
    <row r="117" spans="1:6" ht="45" customHeight="1" x14ac:dyDescent="0.3">
      <c r="A117" s="89" t="s">
        <v>417</v>
      </c>
      <c r="B117" s="88" t="s">
        <v>60</v>
      </c>
      <c r="C117" s="81" t="s">
        <v>3</v>
      </c>
      <c r="D117" s="87" t="s">
        <v>415</v>
      </c>
      <c r="E117" s="81" t="s">
        <v>97</v>
      </c>
      <c r="F117" s="99" t="s">
        <v>418</v>
      </c>
    </row>
    <row r="118" spans="1:6" ht="45" customHeight="1" x14ac:dyDescent="0.3">
      <c r="A118" s="89" t="s">
        <v>419</v>
      </c>
      <c r="B118" s="88" t="s">
        <v>60</v>
      </c>
      <c r="C118" s="81" t="s">
        <v>4</v>
      </c>
      <c r="D118" s="87" t="s">
        <v>420</v>
      </c>
      <c r="E118" s="81" t="s">
        <v>8</v>
      </c>
      <c r="F118" s="99" t="s">
        <v>421</v>
      </c>
    </row>
    <row r="119" spans="1:6" ht="45" customHeight="1" x14ac:dyDescent="0.3">
      <c r="A119" s="89" t="s">
        <v>422</v>
      </c>
      <c r="B119" s="88" t="s">
        <v>60</v>
      </c>
      <c r="C119" s="81" t="s">
        <v>4</v>
      </c>
      <c r="D119" s="87" t="s">
        <v>420</v>
      </c>
      <c r="E119" s="81" t="s">
        <v>8</v>
      </c>
      <c r="F119" s="99" t="s">
        <v>423</v>
      </c>
    </row>
    <row r="120" spans="1:6" ht="45" customHeight="1" x14ac:dyDescent="0.3">
      <c r="A120" s="89" t="s">
        <v>424</v>
      </c>
      <c r="B120" s="88" t="s">
        <v>60</v>
      </c>
      <c r="C120" s="81" t="s">
        <v>425</v>
      </c>
      <c r="D120" s="87" t="s">
        <v>426</v>
      </c>
      <c r="E120" s="81" t="s">
        <v>97</v>
      </c>
      <c r="F120" s="99" t="s">
        <v>427</v>
      </c>
    </row>
    <row r="121" spans="1:6" ht="45" customHeight="1" x14ac:dyDescent="0.3">
      <c r="A121" s="89" t="s">
        <v>428</v>
      </c>
      <c r="B121" s="88" t="s">
        <v>78</v>
      </c>
      <c r="C121" s="81" t="s">
        <v>3</v>
      </c>
      <c r="D121" s="87" t="s">
        <v>429</v>
      </c>
      <c r="E121" s="81" t="s">
        <v>8</v>
      </c>
      <c r="F121" s="99" t="s">
        <v>430</v>
      </c>
    </row>
    <row r="122" spans="1:6" ht="45" customHeight="1" x14ac:dyDescent="0.3">
      <c r="A122" s="89" t="s">
        <v>431</v>
      </c>
      <c r="B122" s="88" t="s">
        <v>60</v>
      </c>
      <c r="C122" s="81" t="s">
        <v>3</v>
      </c>
      <c r="D122" s="87" t="s">
        <v>402</v>
      </c>
      <c r="E122" s="81" t="s">
        <v>8</v>
      </c>
      <c r="F122" s="99" t="s">
        <v>432</v>
      </c>
    </row>
    <row r="123" spans="1:6" ht="45" customHeight="1" x14ac:dyDescent="0.3">
      <c r="A123" s="89" t="s">
        <v>433</v>
      </c>
      <c r="B123" s="88" t="s">
        <v>60</v>
      </c>
      <c r="C123" s="81" t="s">
        <v>3</v>
      </c>
      <c r="D123" s="87" t="s">
        <v>434</v>
      </c>
      <c r="E123" s="81" t="s">
        <v>97</v>
      </c>
      <c r="F123" s="99" t="s">
        <v>435</v>
      </c>
    </row>
    <row r="124" spans="1:6" ht="45" customHeight="1" x14ac:dyDescent="0.3">
      <c r="A124" s="89" t="s">
        <v>436</v>
      </c>
      <c r="B124" s="88" t="s">
        <v>77</v>
      </c>
      <c r="C124" s="81" t="s">
        <v>4</v>
      </c>
      <c r="D124" s="87" t="s">
        <v>437</v>
      </c>
      <c r="E124" s="81" t="s">
        <v>8</v>
      </c>
      <c r="F124" s="99" t="s">
        <v>438</v>
      </c>
    </row>
    <row r="125" spans="1:6" ht="45" customHeight="1" x14ac:dyDescent="0.3">
      <c r="A125" s="89" t="s">
        <v>439</v>
      </c>
      <c r="B125" s="88" t="s">
        <v>60</v>
      </c>
      <c r="C125" s="81" t="s">
        <v>3</v>
      </c>
      <c r="D125" s="87" t="s">
        <v>440</v>
      </c>
      <c r="E125" s="81" t="s">
        <v>8</v>
      </c>
      <c r="F125" s="99" t="s">
        <v>441</v>
      </c>
    </row>
    <row r="126" spans="1:6" ht="45" customHeight="1" x14ac:dyDescent="0.3">
      <c r="A126" s="91" t="s">
        <v>442</v>
      </c>
      <c r="B126" s="92" t="s">
        <v>444</v>
      </c>
      <c r="C126" s="93" t="s">
        <v>6</v>
      </c>
      <c r="D126" s="94" t="s">
        <v>443</v>
      </c>
      <c r="E126" s="81" t="s">
        <v>8</v>
      </c>
      <c r="F126" s="99" t="s">
        <v>445</v>
      </c>
    </row>
    <row r="127" spans="1:6" ht="45" customHeight="1" x14ac:dyDescent="0.3">
      <c r="A127" s="91" t="s">
        <v>446</v>
      </c>
      <c r="B127" s="92" t="s">
        <v>444</v>
      </c>
      <c r="C127" s="93" t="s">
        <v>4</v>
      </c>
      <c r="D127" s="94" t="s">
        <v>447</v>
      </c>
      <c r="E127" s="81" t="s">
        <v>8</v>
      </c>
      <c r="F127" s="99" t="s">
        <v>448</v>
      </c>
    </row>
    <row r="128" spans="1:6" ht="45" customHeight="1" x14ac:dyDescent="0.3">
      <c r="A128" s="91" t="s">
        <v>449</v>
      </c>
      <c r="B128" s="92" t="s">
        <v>444</v>
      </c>
      <c r="C128" s="81" t="s">
        <v>56</v>
      </c>
      <c r="D128" s="94" t="s">
        <v>450</v>
      </c>
      <c r="E128" s="86" t="s">
        <v>8</v>
      </c>
      <c r="F128" s="99" t="s">
        <v>451</v>
      </c>
    </row>
    <row r="129" spans="1:6" ht="45" customHeight="1" x14ac:dyDescent="0.3">
      <c r="A129" s="91" t="s">
        <v>452</v>
      </c>
      <c r="B129" s="92" t="s">
        <v>454</v>
      </c>
      <c r="C129" s="86" t="s">
        <v>4</v>
      </c>
      <c r="D129" s="94" t="s">
        <v>453</v>
      </c>
      <c r="E129" s="81" t="s">
        <v>8</v>
      </c>
      <c r="F129" s="99" t="s">
        <v>455</v>
      </c>
    </row>
    <row r="130" spans="1:6" ht="45" customHeight="1" x14ac:dyDescent="0.3">
      <c r="A130" s="91" t="s">
        <v>456</v>
      </c>
      <c r="B130" s="92" t="s">
        <v>81</v>
      </c>
      <c r="C130" s="81" t="s">
        <v>6</v>
      </c>
      <c r="D130" s="94" t="s">
        <v>457</v>
      </c>
      <c r="E130" s="81" t="s">
        <v>8</v>
      </c>
      <c r="F130" s="99" t="s">
        <v>458</v>
      </c>
    </row>
    <row r="131" spans="1:6" ht="45" customHeight="1" x14ac:dyDescent="0.3">
      <c r="A131" s="91" t="s">
        <v>459</v>
      </c>
      <c r="B131" s="92" t="s">
        <v>444</v>
      </c>
      <c r="C131" s="81" t="s">
        <v>3</v>
      </c>
      <c r="D131" s="94" t="s">
        <v>460</v>
      </c>
      <c r="E131" s="81" t="s">
        <v>182</v>
      </c>
      <c r="F131" s="99" t="s">
        <v>461</v>
      </c>
    </row>
    <row r="132" spans="1:6" ht="45" customHeight="1" x14ac:dyDescent="0.3">
      <c r="A132" s="91" t="s">
        <v>462</v>
      </c>
      <c r="B132" s="92" t="s">
        <v>444</v>
      </c>
      <c r="C132" s="81" t="s">
        <v>6</v>
      </c>
      <c r="D132" s="94" t="s">
        <v>463</v>
      </c>
      <c r="E132" s="81" t="s">
        <v>97</v>
      </c>
      <c r="F132" s="99" t="s">
        <v>464</v>
      </c>
    </row>
    <row r="133" spans="1:6" ht="45" customHeight="1" x14ac:dyDescent="0.3">
      <c r="A133" s="91" t="s">
        <v>465</v>
      </c>
      <c r="B133" s="92" t="s">
        <v>444</v>
      </c>
      <c r="C133" s="81" t="s">
        <v>6</v>
      </c>
      <c r="D133" s="94" t="s">
        <v>466</v>
      </c>
      <c r="E133" s="81" t="s">
        <v>8</v>
      </c>
      <c r="F133" s="99" t="s">
        <v>467</v>
      </c>
    </row>
    <row r="134" spans="1:6" ht="45" customHeight="1" x14ac:dyDescent="0.3">
      <c r="A134" s="91" t="s">
        <v>468</v>
      </c>
      <c r="B134" s="92" t="s">
        <v>444</v>
      </c>
      <c r="C134" s="86" t="s">
        <v>4</v>
      </c>
      <c r="D134" s="94" t="s">
        <v>469</v>
      </c>
      <c r="E134" s="81" t="s">
        <v>8</v>
      </c>
      <c r="F134" s="99" t="s">
        <v>470</v>
      </c>
    </row>
    <row r="135" spans="1:6" ht="45" customHeight="1" x14ac:dyDescent="0.3">
      <c r="A135" s="91" t="s">
        <v>471</v>
      </c>
      <c r="B135" s="92" t="s">
        <v>444</v>
      </c>
      <c r="C135" s="81" t="s">
        <v>57</v>
      </c>
      <c r="D135" s="94" t="s">
        <v>460</v>
      </c>
      <c r="E135" s="81" t="s">
        <v>82</v>
      </c>
      <c r="F135" s="99" t="s">
        <v>472</v>
      </c>
    </row>
    <row r="136" spans="1:6" ht="45" customHeight="1" x14ac:dyDescent="0.3">
      <c r="A136" s="91" t="s">
        <v>473</v>
      </c>
      <c r="B136" s="92" t="s">
        <v>475</v>
      </c>
      <c r="C136" s="86" t="s">
        <v>4</v>
      </c>
      <c r="D136" s="95" t="s">
        <v>474</v>
      </c>
      <c r="E136" s="81" t="s">
        <v>8</v>
      </c>
      <c r="F136" s="99" t="s">
        <v>476</v>
      </c>
    </row>
    <row r="137" spans="1:6" ht="45" customHeight="1" x14ac:dyDescent="0.3">
      <c r="A137" s="91" t="s">
        <v>477</v>
      </c>
      <c r="B137" s="92" t="s">
        <v>479</v>
      </c>
      <c r="C137" s="81" t="s">
        <v>3</v>
      </c>
      <c r="D137" s="95" t="s">
        <v>478</v>
      </c>
      <c r="E137" s="81" t="s">
        <v>97</v>
      </c>
      <c r="F137" s="99" t="s">
        <v>480</v>
      </c>
    </row>
    <row r="138" spans="1:6" ht="45" customHeight="1" x14ac:dyDescent="0.3">
      <c r="A138" s="91" t="s">
        <v>481</v>
      </c>
      <c r="B138" s="92" t="s">
        <v>479</v>
      </c>
      <c r="C138" s="81" t="s">
        <v>3</v>
      </c>
      <c r="D138" s="95" t="s">
        <v>482</v>
      </c>
      <c r="E138" s="81" t="s">
        <v>212</v>
      </c>
      <c r="F138" s="99" t="s">
        <v>483</v>
      </c>
    </row>
    <row r="139" spans="1:6" ht="45" customHeight="1" x14ac:dyDescent="0.3">
      <c r="A139" s="91" t="s">
        <v>484</v>
      </c>
      <c r="B139" s="92" t="s">
        <v>479</v>
      </c>
      <c r="C139" s="81" t="s">
        <v>56</v>
      </c>
      <c r="D139" s="95" t="s">
        <v>485</v>
      </c>
      <c r="E139" s="81" t="s">
        <v>8</v>
      </c>
      <c r="F139" s="99" t="s">
        <v>486</v>
      </c>
    </row>
    <row r="140" spans="1:6" ht="45" customHeight="1" x14ac:dyDescent="0.3">
      <c r="A140" s="91" t="s">
        <v>487</v>
      </c>
      <c r="B140" s="92" t="s">
        <v>479</v>
      </c>
      <c r="C140" s="81" t="s">
        <v>3</v>
      </c>
      <c r="D140" s="95" t="s">
        <v>488</v>
      </c>
      <c r="E140" s="81" t="s">
        <v>8</v>
      </c>
      <c r="F140" s="99" t="s">
        <v>489</v>
      </c>
    </row>
    <row r="141" spans="1:6" ht="45" customHeight="1" x14ac:dyDescent="0.3">
      <c r="A141" s="96" t="s">
        <v>490</v>
      </c>
      <c r="B141" s="93" t="s">
        <v>479</v>
      </c>
      <c r="C141" s="81" t="s">
        <v>6</v>
      </c>
      <c r="D141" s="94" t="s">
        <v>491</v>
      </c>
      <c r="E141" s="81" t="s">
        <v>8</v>
      </c>
      <c r="F141" s="99" t="s">
        <v>492</v>
      </c>
    </row>
    <row r="142" spans="1:6" ht="45" customHeight="1" x14ac:dyDescent="0.3">
      <c r="A142" s="91" t="s">
        <v>493</v>
      </c>
      <c r="B142" s="92" t="s">
        <v>475</v>
      </c>
      <c r="C142" s="81" t="s">
        <v>4</v>
      </c>
      <c r="D142" s="95" t="s">
        <v>494</v>
      </c>
      <c r="E142" s="81" t="s">
        <v>53</v>
      </c>
      <c r="F142" s="99" t="s">
        <v>495</v>
      </c>
    </row>
    <row r="143" spans="1:6" ht="45" customHeight="1" x14ac:dyDescent="0.3">
      <c r="A143" s="91" t="s">
        <v>496</v>
      </c>
      <c r="B143" s="92" t="s">
        <v>475</v>
      </c>
      <c r="C143" s="81" t="s">
        <v>5</v>
      </c>
      <c r="D143" s="95" t="s">
        <v>494</v>
      </c>
      <c r="E143" s="81" t="s">
        <v>8</v>
      </c>
      <c r="F143" s="99" t="s">
        <v>497</v>
      </c>
    </row>
    <row r="144" spans="1:6" ht="45" customHeight="1" x14ac:dyDescent="0.3">
      <c r="A144" s="91" t="s">
        <v>498</v>
      </c>
      <c r="B144" s="92" t="s">
        <v>475</v>
      </c>
      <c r="C144" s="81" t="s">
        <v>3</v>
      </c>
      <c r="D144" s="95" t="s">
        <v>499</v>
      </c>
      <c r="E144" s="81" t="s">
        <v>8</v>
      </c>
      <c r="F144" s="99" t="s">
        <v>500</v>
      </c>
    </row>
    <row r="145" spans="1:6" ht="45" customHeight="1" x14ac:dyDescent="0.3">
      <c r="A145" s="96" t="s">
        <v>501</v>
      </c>
      <c r="B145" s="92" t="s">
        <v>475</v>
      </c>
      <c r="C145" s="81" t="s">
        <v>5</v>
      </c>
      <c r="D145" s="95" t="s">
        <v>502</v>
      </c>
      <c r="E145" s="81" t="s">
        <v>8</v>
      </c>
      <c r="F145" s="99" t="s">
        <v>503</v>
      </c>
    </row>
    <row r="146" spans="1:6" ht="45" customHeight="1" x14ac:dyDescent="0.3">
      <c r="A146" s="91" t="s">
        <v>504</v>
      </c>
      <c r="B146" s="92" t="s">
        <v>475</v>
      </c>
      <c r="C146" s="81" t="s">
        <v>42</v>
      </c>
      <c r="D146" s="95" t="s">
        <v>505</v>
      </c>
      <c r="E146" s="81" t="s">
        <v>8</v>
      </c>
      <c r="F146" s="99" t="s">
        <v>506</v>
      </c>
    </row>
    <row r="147" spans="1:6" ht="45" customHeight="1" x14ac:dyDescent="0.3">
      <c r="A147" s="91" t="s">
        <v>507</v>
      </c>
      <c r="B147" s="92" t="s">
        <v>509</v>
      </c>
      <c r="C147" s="81" t="s">
        <v>6</v>
      </c>
      <c r="D147" s="95" t="s">
        <v>508</v>
      </c>
      <c r="E147" s="81" t="s">
        <v>8</v>
      </c>
      <c r="F147" s="99" t="s">
        <v>510</v>
      </c>
    </row>
    <row r="148" spans="1:6" ht="45" customHeight="1" x14ac:dyDescent="0.3">
      <c r="A148" s="91" t="s">
        <v>511</v>
      </c>
      <c r="B148" s="92" t="s">
        <v>513</v>
      </c>
      <c r="C148" s="81" t="s">
        <v>56</v>
      </c>
      <c r="D148" s="95" t="s">
        <v>512</v>
      </c>
      <c r="E148" s="81" t="s">
        <v>8</v>
      </c>
      <c r="F148" s="99" t="s">
        <v>514</v>
      </c>
    </row>
    <row r="149" spans="1:6" ht="45" customHeight="1" x14ac:dyDescent="0.3">
      <c r="A149" s="91" t="s">
        <v>515</v>
      </c>
      <c r="B149" s="92" t="s">
        <v>517</v>
      </c>
      <c r="C149" s="81" t="s">
        <v>5</v>
      </c>
      <c r="D149" s="95" t="s">
        <v>516</v>
      </c>
      <c r="E149" s="81" t="s">
        <v>8</v>
      </c>
      <c r="F149" s="99" t="s">
        <v>518</v>
      </c>
    </row>
    <row r="150" spans="1:6" ht="45" customHeight="1" x14ac:dyDescent="0.3">
      <c r="A150" s="91" t="s">
        <v>519</v>
      </c>
      <c r="B150" s="92" t="s">
        <v>517</v>
      </c>
      <c r="C150" s="81" t="s">
        <v>6</v>
      </c>
      <c r="D150" s="95" t="s">
        <v>520</v>
      </c>
      <c r="E150" s="81" t="s">
        <v>8</v>
      </c>
      <c r="F150" s="99" t="s">
        <v>521</v>
      </c>
    </row>
    <row r="151" spans="1:6" ht="45" customHeight="1" x14ac:dyDescent="0.3">
      <c r="A151" s="91" t="s">
        <v>522</v>
      </c>
      <c r="B151" s="92" t="s">
        <v>517</v>
      </c>
      <c r="C151" s="81" t="s">
        <v>6</v>
      </c>
      <c r="D151" s="95" t="s">
        <v>523</v>
      </c>
      <c r="E151" s="81" t="s">
        <v>8</v>
      </c>
      <c r="F151" s="99" t="s">
        <v>524</v>
      </c>
    </row>
    <row r="152" spans="1:6" ht="45" customHeight="1" x14ac:dyDescent="0.3">
      <c r="A152" s="91" t="s">
        <v>525</v>
      </c>
      <c r="B152" s="92" t="s">
        <v>517</v>
      </c>
      <c r="C152" s="81" t="s">
        <v>5</v>
      </c>
      <c r="D152" s="95" t="s">
        <v>520</v>
      </c>
      <c r="E152" s="81" t="s">
        <v>8</v>
      </c>
      <c r="F152" s="99" t="s">
        <v>526</v>
      </c>
    </row>
    <row r="153" spans="1:6" ht="45" customHeight="1" x14ac:dyDescent="0.3">
      <c r="A153" s="91" t="s">
        <v>527</v>
      </c>
      <c r="B153" s="92" t="s">
        <v>529</v>
      </c>
      <c r="C153" s="81" t="s">
        <v>6</v>
      </c>
      <c r="D153" s="95" t="s">
        <v>528</v>
      </c>
      <c r="E153" s="81" t="s">
        <v>8</v>
      </c>
      <c r="F153" s="99" t="s">
        <v>530</v>
      </c>
    </row>
    <row r="154" spans="1:6" ht="45" customHeight="1" x14ac:dyDescent="0.3">
      <c r="A154" s="91" t="s">
        <v>531</v>
      </c>
      <c r="B154" s="92" t="s">
        <v>533</v>
      </c>
      <c r="C154" s="81" t="s">
        <v>6</v>
      </c>
      <c r="D154" s="95" t="s">
        <v>532</v>
      </c>
      <c r="E154" s="81" t="s">
        <v>195</v>
      </c>
      <c r="F154" s="99" t="s">
        <v>534</v>
      </c>
    </row>
    <row r="155" spans="1:6" ht="45" customHeight="1" x14ac:dyDescent="0.3">
      <c r="A155" s="91" t="s">
        <v>535</v>
      </c>
      <c r="B155" s="92" t="s">
        <v>533</v>
      </c>
      <c r="C155" s="81" t="s">
        <v>6</v>
      </c>
      <c r="D155" s="95" t="s">
        <v>536</v>
      </c>
      <c r="E155" s="81" t="s">
        <v>8</v>
      </c>
      <c r="F155" s="99" t="s">
        <v>537</v>
      </c>
    </row>
    <row r="156" spans="1:6" ht="45" customHeight="1" x14ac:dyDescent="0.3">
      <c r="A156" s="91" t="s">
        <v>538</v>
      </c>
      <c r="B156" s="92" t="s">
        <v>517</v>
      </c>
      <c r="C156" s="81" t="s">
        <v>4</v>
      </c>
      <c r="D156" s="95" t="s">
        <v>539</v>
      </c>
      <c r="E156" s="81" t="s">
        <v>540</v>
      </c>
      <c r="F156" s="99" t="s">
        <v>541</v>
      </c>
    </row>
    <row r="157" spans="1:6" ht="45" customHeight="1" x14ac:dyDescent="0.3">
      <c r="A157" s="91" t="s">
        <v>542</v>
      </c>
      <c r="B157" s="92" t="s">
        <v>517</v>
      </c>
      <c r="C157" s="81" t="s">
        <v>4</v>
      </c>
      <c r="D157" s="94" t="s">
        <v>543</v>
      </c>
      <c r="E157" s="81" t="s">
        <v>8</v>
      </c>
      <c r="F157" s="99" t="s">
        <v>544</v>
      </c>
    </row>
    <row r="158" spans="1:6" ht="45" customHeight="1" x14ac:dyDescent="0.3">
      <c r="A158" s="91" t="s">
        <v>545</v>
      </c>
      <c r="B158" s="92" t="s">
        <v>533</v>
      </c>
      <c r="C158" s="81" t="s">
        <v>5</v>
      </c>
      <c r="D158" s="95" t="s">
        <v>546</v>
      </c>
      <c r="E158" s="81" t="s">
        <v>8</v>
      </c>
      <c r="F158" s="99" t="s">
        <v>547</v>
      </c>
    </row>
    <row r="159" spans="1:6" s="97" customFormat="1" ht="45" customHeight="1" x14ac:dyDescent="0.3">
      <c r="A159" s="91" t="s">
        <v>548</v>
      </c>
      <c r="B159" s="92" t="s">
        <v>533</v>
      </c>
      <c r="C159" s="81" t="s">
        <v>42</v>
      </c>
      <c r="D159" s="95" t="s">
        <v>549</v>
      </c>
      <c r="E159" s="81" t="s">
        <v>252</v>
      </c>
      <c r="F159" s="99" t="s">
        <v>550</v>
      </c>
    </row>
    <row r="160" spans="1:6" ht="45" customHeight="1" x14ac:dyDescent="0.3">
      <c r="A160" s="91" t="s">
        <v>551</v>
      </c>
      <c r="B160" s="92" t="s">
        <v>517</v>
      </c>
      <c r="C160" s="81" t="s">
        <v>42</v>
      </c>
      <c r="D160" s="95" t="s">
        <v>552</v>
      </c>
      <c r="E160" s="81" t="s">
        <v>8</v>
      </c>
      <c r="F160" s="99" t="s">
        <v>553</v>
      </c>
    </row>
    <row r="161" spans="1:6" ht="45" customHeight="1" x14ac:dyDescent="0.3">
      <c r="A161" s="91" t="s">
        <v>554</v>
      </c>
      <c r="B161" s="92" t="s">
        <v>517</v>
      </c>
      <c r="C161" s="81" t="s">
        <v>42</v>
      </c>
      <c r="D161" s="95" t="s">
        <v>555</v>
      </c>
      <c r="E161" s="81" t="s">
        <v>72</v>
      </c>
      <c r="F161" s="99" t="s">
        <v>553</v>
      </c>
    </row>
    <row r="162" spans="1:6" ht="45" customHeight="1" x14ac:dyDescent="0.3">
      <c r="A162" s="91" t="s">
        <v>556</v>
      </c>
      <c r="B162" s="92" t="s">
        <v>517</v>
      </c>
      <c r="C162" s="81" t="s">
        <v>3</v>
      </c>
      <c r="D162" s="95" t="s">
        <v>557</v>
      </c>
      <c r="E162" s="81" t="s">
        <v>97</v>
      </c>
      <c r="F162" s="99" t="s">
        <v>558</v>
      </c>
    </row>
    <row r="163" spans="1:6" ht="45" customHeight="1" x14ac:dyDescent="0.3">
      <c r="A163" s="91" t="s">
        <v>559</v>
      </c>
      <c r="B163" s="92" t="s">
        <v>517</v>
      </c>
      <c r="C163" s="81" t="s">
        <v>4</v>
      </c>
      <c r="D163" s="95" t="s">
        <v>560</v>
      </c>
      <c r="E163" s="81" t="s">
        <v>8</v>
      </c>
      <c r="F163" s="99" t="s">
        <v>561</v>
      </c>
    </row>
    <row r="164" spans="1:6" ht="45" customHeight="1" x14ac:dyDescent="0.3">
      <c r="A164" s="91" t="s">
        <v>562</v>
      </c>
      <c r="B164" s="92" t="s">
        <v>517</v>
      </c>
      <c r="C164" s="81" t="s">
        <v>5</v>
      </c>
      <c r="D164" s="94" t="s">
        <v>563</v>
      </c>
      <c r="E164" s="81" t="s">
        <v>361</v>
      </c>
      <c r="F164" s="99" t="s">
        <v>564</v>
      </c>
    </row>
    <row r="165" spans="1:6" ht="45" customHeight="1" x14ac:dyDescent="0.3">
      <c r="A165" s="91" t="s">
        <v>565</v>
      </c>
      <c r="B165" s="92" t="s">
        <v>517</v>
      </c>
      <c r="C165" s="81" t="s">
        <v>57</v>
      </c>
      <c r="D165" s="94" t="s">
        <v>566</v>
      </c>
      <c r="E165" s="81" t="s">
        <v>8</v>
      </c>
      <c r="F165" s="99" t="s">
        <v>567</v>
      </c>
    </row>
    <row r="166" spans="1:6" ht="45" customHeight="1" x14ac:dyDescent="0.3">
      <c r="A166" s="80" t="s">
        <v>568</v>
      </c>
      <c r="B166" s="81" t="s">
        <v>517</v>
      </c>
      <c r="C166" s="81" t="s">
        <v>4</v>
      </c>
      <c r="D166" s="81" t="s">
        <v>569</v>
      </c>
      <c r="E166" s="81" t="s">
        <v>8</v>
      </c>
      <c r="F166" s="99" t="s">
        <v>570</v>
      </c>
    </row>
    <row r="167" spans="1:6" ht="45" customHeight="1" x14ac:dyDescent="0.3">
      <c r="A167" s="89" t="s">
        <v>571</v>
      </c>
      <c r="B167" s="88" t="s">
        <v>52</v>
      </c>
      <c r="C167" s="81" t="s">
        <v>4</v>
      </c>
      <c r="D167" s="87" t="s">
        <v>572</v>
      </c>
      <c r="E167" s="81" t="s">
        <v>361</v>
      </c>
      <c r="F167" s="99" t="s">
        <v>574</v>
      </c>
    </row>
    <row r="168" spans="1:6" ht="45" customHeight="1" x14ac:dyDescent="0.3">
      <c r="A168" s="89" t="s">
        <v>575</v>
      </c>
      <c r="B168" s="88" t="s">
        <v>64</v>
      </c>
      <c r="C168" s="81" t="s">
        <v>5</v>
      </c>
      <c r="D168" s="87" t="s">
        <v>576</v>
      </c>
      <c r="E168" s="81" t="s">
        <v>8</v>
      </c>
      <c r="F168" s="99" t="s">
        <v>577</v>
      </c>
    </row>
    <row r="169" spans="1:6" ht="45" customHeight="1" x14ac:dyDescent="0.3">
      <c r="A169" s="89" t="s">
        <v>578</v>
      </c>
      <c r="B169" s="88" t="s">
        <v>52</v>
      </c>
      <c r="C169" s="81" t="s">
        <v>56</v>
      </c>
      <c r="D169" s="87" t="s">
        <v>579</v>
      </c>
      <c r="E169" s="81" t="s">
        <v>195</v>
      </c>
      <c r="F169" s="99" t="s">
        <v>580</v>
      </c>
    </row>
    <row r="170" spans="1:6" ht="45" customHeight="1" x14ac:dyDescent="0.3">
      <c r="A170" s="89" t="s">
        <v>581</v>
      </c>
      <c r="B170" s="88" t="s">
        <v>64</v>
      </c>
      <c r="C170" s="86" t="s">
        <v>6</v>
      </c>
      <c r="D170" s="87" t="s">
        <v>582</v>
      </c>
      <c r="E170" s="86" t="s">
        <v>8</v>
      </c>
      <c r="F170" s="99" t="s">
        <v>583</v>
      </c>
    </row>
    <row r="171" spans="1:6" ht="45" customHeight="1" x14ac:dyDescent="0.3">
      <c r="A171" s="89" t="s">
        <v>584</v>
      </c>
      <c r="B171" s="88" t="s">
        <v>64</v>
      </c>
      <c r="C171" s="86" t="s">
        <v>5</v>
      </c>
      <c r="D171" s="87" t="s">
        <v>585</v>
      </c>
      <c r="E171" s="86" t="s">
        <v>8</v>
      </c>
      <c r="F171" s="99" t="s">
        <v>586</v>
      </c>
    </row>
    <row r="172" spans="1:6" ht="45" customHeight="1" x14ac:dyDescent="0.3">
      <c r="A172" s="89" t="s">
        <v>587</v>
      </c>
      <c r="B172" s="88" t="s">
        <v>64</v>
      </c>
      <c r="C172" s="86" t="s">
        <v>5</v>
      </c>
      <c r="D172" s="87" t="s">
        <v>588</v>
      </c>
      <c r="E172" s="86" t="s">
        <v>188</v>
      </c>
      <c r="F172" s="99" t="s">
        <v>589</v>
      </c>
    </row>
    <row r="173" spans="1:6" ht="45" customHeight="1" x14ac:dyDescent="0.3">
      <c r="A173" s="89" t="s">
        <v>590</v>
      </c>
      <c r="B173" s="88" t="s">
        <v>64</v>
      </c>
      <c r="C173" s="86" t="s">
        <v>3</v>
      </c>
      <c r="D173" s="87" t="s">
        <v>591</v>
      </c>
      <c r="E173" s="86" t="s">
        <v>8</v>
      </c>
      <c r="F173" s="99" t="s">
        <v>592</v>
      </c>
    </row>
    <row r="174" spans="1:6" ht="45" customHeight="1" x14ac:dyDescent="0.3">
      <c r="A174" s="89" t="s">
        <v>593</v>
      </c>
      <c r="B174" s="88" t="s">
        <v>65</v>
      </c>
      <c r="C174" s="86" t="s">
        <v>56</v>
      </c>
      <c r="D174" s="87" t="s">
        <v>594</v>
      </c>
      <c r="E174" s="86" t="s">
        <v>595</v>
      </c>
      <c r="F174" s="99" t="s">
        <v>596</v>
      </c>
    </row>
    <row r="175" spans="1:6" ht="45" customHeight="1" x14ac:dyDescent="0.3">
      <c r="A175" s="89" t="s">
        <v>597</v>
      </c>
      <c r="B175" s="88" t="s">
        <v>65</v>
      </c>
      <c r="C175" s="86" t="s">
        <v>56</v>
      </c>
      <c r="D175" s="87" t="s">
        <v>594</v>
      </c>
      <c r="E175" s="86" t="s">
        <v>598</v>
      </c>
      <c r="F175" s="99" t="s">
        <v>596</v>
      </c>
    </row>
    <row r="176" spans="1:6" ht="45" customHeight="1" x14ac:dyDescent="0.3">
      <c r="A176" s="89" t="s">
        <v>599</v>
      </c>
      <c r="B176" s="88" t="s">
        <v>52</v>
      </c>
      <c r="C176" s="86" t="s">
        <v>4</v>
      </c>
      <c r="D176" s="87" t="s">
        <v>600</v>
      </c>
      <c r="E176" s="86" t="s">
        <v>8</v>
      </c>
      <c r="F176" s="99" t="s">
        <v>601</v>
      </c>
    </row>
    <row r="177" spans="1:6" ht="45" customHeight="1" x14ac:dyDescent="0.3">
      <c r="A177" s="89" t="s">
        <v>602</v>
      </c>
      <c r="B177" s="88" t="s">
        <v>67</v>
      </c>
      <c r="C177" s="86" t="s">
        <v>56</v>
      </c>
      <c r="D177" s="87" t="s">
        <v>603</v>
      </c>
      <c r="E177" s="86" t="s">
        <v>8</v>
      </c>
      <c r="F177" s="99" t="s">
        <v>604</v>
      </c>
    </row>
    <row r="178" spans="1:6" ht="45" customHeight="1" x14ac:dyDescent="0.3">
      <c r="A178" s="89" t="s">
        <v>605</v>
      </c>
      <c r="B178" s="88" t="s">
        <v>64</v>
      </c>
      <c r="C178" s="86" t="s">
        <v>6</v>
      </c>
      <c r="D178" s="87" t="s">
        <v>606</v>
      </c>
      <c r="E178" s="86" t="s">
        <v>8</v>
      </c>
      <c r="F178" s="99" t="s">
        <v>607</v>
      </c>
    </row>
    <row r="179" spans="1:6" ht="45" customHeight="1" x14ac:dyDescent="0.3">
      <c r="A179" s="89" t="s">
        <v>608</v>
      </c>
      <c r="B179" s="88" t="s">
        <v>64</v>
      </c>
      <c r="C179" s="86" t="s">
        <v>5</v>
      </c>
      <c r="D179" s="87" t="s">
        <v>609</v>
      </c>
      <c r="E179" s="86" t="s">
        <v>8</v>
      </c>
      <c r="F179" s="99" t="s">
        <v>610</v>
      </c>
    </row>
    <row r="180" spans="1:6" ht="45" customHeight="1" x14ac:dyDescent="0.3">
      <c r="A180" s="89" t="s">
        <v>611</v>
      </c>
      <c r="B180" s="88" t="s">
        <v>67</v>
      </c>
      <c r="C180" s="86" t="s">
        <v>56</v>
      </c>
      <c r="D180" s="87" t="s">
        <v>612</v>
      </c>
      <c r="E180" s="86" t="s">
        <v>8</v>
      </c>
      <c r="F180" s="99" t="s">
        <v>672</v>
      </c>
    </row>
    <row r="181" spans="1:6" ht="45" customHeight="1" x14ac:dyDescent="0.3">
      <c r="A181" s="89" t="s">
        <v>613</v>
      </c>
      <c r="B181" s="88" t="s">
        <v>67</v>
      </c>
      <c r="C181" s="86" t="s">
        <v>56</v>
      </c>
      <c r="D181" s="87" t="s">
        <v>612</v>
      </c>
      <c r="E181" s="86" t="s">
        <v>8</v>
      </c>
      <c r="F181" s="99" t="s">
        <v>614</v>
      </c>
    </row>
    <row r="182" spans="1:6" ht="45" customHeight="1" x14ac:dyDescent="0.3">
      <c r="A182" s="89" t="s">
        <v>615</v>
      </c>
      <c r="B182" s="88" t="s">
        <v>65</v>
      </c>
      <c r="C182" s="86" t="s">
        <v>42</v>
      </c>
      <c r="D182" s="87" t="s">
        <v>616</v>
      </c>
      <c r="E182" s="86" t="s">
        <v>617</v>
      </c>
      <c r="F182" s="99" t="s">
        <v>618</v>
      </c>
    </row>
    <row r="183" spans="1:6" ht="45" customHeight="1" x14ac:dyDescent="0.3">
      <c r="A183" s="80" t="s">
        <v>619</v>
      </c>
      <c r="B183" s="81" t="s">
        <v>52</v>
      </c>
      <c r="C183" s="86" t="s">
        <v>42</v>
      </c>
      <c r="D183" s="81" t="s">
        <v>620</v>
      </c>
      <c r="E183" s="86" t="s">
        <v>8</v>
      </c>
      <c r="F183" s="99" t="s">
        <v>621</v>
      </c>
    </row>
    <row r="184" spans="1:6" ht="45" customHeight="1" x14ac:dyDescent="0.3">
      <c r="A184" s="89" t="s">
        <v>622</v>
      </c>
      <c r="B184" s="88" t="s">
        <v>624</v>
      </c>
      <c r="C184" s="81" t="s">
        <v>5</v>
      </c>
      <c r="D184" s="87" t="s">
        <v>623</v>
      </c>
      <c r="E184" s="81" t="s">
        <v>8</v>
      </c>
      <c r="F184" s="99" t="s">
        <v>625</v>
      </c>
    </row>
    <row r="185" spans="1:6" ht="45" customHeight="1" x14ac:dyDescent="0.3">
      <c r="A185" s="89" t="s">
        <v>626</v>
      </c>
      <c r="B185" s="88" t="s">
        <v>573</v>
      </c>
      <c r="C185" s="86" t="s">
        <v>42</v>
      </c>
      <c r="D185" s="87" t="s">
        <v>627</v>
      </c>
      <c r="E185" s="86" t="s">
        <v>8</v>
      </c>
      <c r="F185" s="99" t="s">
        <v>628</v>
      </c>
    </row>
    <row r="186" spans="1:6" ht="45" customHeight="1" x14ac:dyDescent="0.3">
      <c r="A186" s="89" t="s">
        <v>629</v>
      </c>
      <c r="B186" s="88" t="s">
        <v>573</v>
      </c>
      <c r="C186" s="81" t="s">
        <v>6</v>
      </c>
      <c r="D186" s="87" t="s">
        <v>630</v>
      </c>
      <c r="E186" s="81" t="s">
        <v>8</v>
      </c>
      <c r="F186" s="99" t="s">
        <v>631</v>
      </c>
    </row>
    <row r="187" spans="1:6" ht="45" customHeight="1" x14ac:dyDescent="0.3">
      <c r="A187" s="89" t="s">
        <v>632</v>
      </c>
      <c r="B187" s="88" t="s">
        <v>573</v>
      </c>
      <c r="C187" s="81" t="s">
        <v>6</v>
      </c>
      <c r="D187" s="87" t="s">
        <v>630</v>
      </c>
      <c r="E187" s="81" t="s">
        <v>8</v>
      </c>
      <c r="F187" s="99" t="s">
        <v>633</v>
      </c>
    </row>
    <row r="188" spans="1:6" ht="45" customHeight="1" x14ac:dyDescent="0.3">
      <c r="A188" s="89" t="s">
        <v>634</v>
      </c>
      <c r="B188" s="88" t="s">
        <v>573</v>
      </c>
      <c r="C188" s="81" t="s">
        <v>6</v>
      </c>
      <c r="D188" s="87" t="s">
        <v>630</v>
      </c>
      <c r="E188" s="81" t="s">
        <v>8</v>
      </c>
      <c r="F188" s="99" t="s">
        <v>633</v>
      </c>
    </row>
    <row r="189" spans="1:6" ht="45" customHeight="1" x14ac:dyDescent="0.3">
      <c r="A189" s="89" t="s">
        <v>635</v>
      </c>
      <c r="B189" s="88" t="s">
        <v>637</v>
      </c>
      <c r="C189" s="81" t="s">
        <v>6</v>
      </c>
      <c r="D189" s="87" t="s">
        <v>636</v>
      </c>
      <c r="E189" s="81" t="s">
        <v>8</v>
      </c>
      <c r="F189" s="99" t="s">
        <v>638</v>
      </c>
    </row>
    <row r="190" spans="1:6" ht="45" customHeight="1" x14ac:dyDescent="0.3">
      <c r="A190" s="89" t="s">
        <v>639</v>
      </c>
      <c r="B190" s="88" t="s">
        <v>637</v>
      </c>
      <c r="C190" s="81" t="s">
        <v>42</v>
      </c>
      <c r="D190" s="87" t="s">
        <v>640</v>
      </c>
      <c r="E190" s="81" t="s">
        <v>8</v>
      </c>
      <c r="F190" s="99" t="s">
        <v>641</v>
      </c>
    </row>
    <row r="191" spans="1:6" ht="45" customHeight="1" x14ac:dyDescent="0.3">
      <c r="A191" s="89" t="s">
        <v>642</v>
      </c>
      <c r="B191" s="88" t="s">
        <v>573</v>
      </c>
      <c r="C191" s="81" t="s">
        <v>425</v>
      </c>
      <c r="D191" s="87" t="s">
        <v>643</v>
      </c>
      <c r="E191" s="81" t="s">
        <v>8</v>
      </c>
      <c r="F191" s="99" t="s">
        <v>644</v>
      </c>
    </row>
    <row r="192" spans="1:6" ht="45" customHeight="1" x14ac:dyDescent="0.3">
      <c r="A192" s="89" t="s">
        <v>645</v>
      </c>
      <c r="B192" s="88" t="s">
        <v>573</v>
      </c>
      <c r="C192" s="81" t="s">
        <v>42</v>
      </c>
      <c r="D192" s="87" t="s">
        <v>646</v>
      </c>
      <c r="E192" s="81" t="s">
        <v>8</v>
      </c>
      <c r="F192" s="99" t="s">
        <v>647</v>
      </c>
    </row>
    <row r="193" spans="1:6" ht="45" customHeight="1" x14ac:dyDescent="0.3">
      <c r="A193" s="89" t="s">
        <v>648</v>
      </c>
      <c r="B193" s="88" t="s">
        <v>573</v>
      </c>
      <c r="C193" s="81" t="s">
        <v>42</v>
      </c>
      <c r="D193" s="87" t="s">
        <v>649</v>
      </c>
      <c r="E193" s="81" t="s">
        <v>8</v>
      </c>
      <c r="F193" s="99" t="s">
        <v>650</v>
      </c>
    </row>
    <row r="194" spans="1:6" ht="45" customHeight="1" x14ac:dyDescent="0.3">
      <c r="A194" s="89" t="s">
        <v>651</v>
      </c>
      <c r="B194" s="88" t="s">
        <v>653</v>
      </c>
      <c r="C194" s="81" t="s">
        <v>6</v>
      </c>
      <c r="D194" s="87" t="s">
        <v>652</v>
      </c>
      <c r="E194" s="81" t="s">
        <v>8</v>
      </c>
      <c r="F194" s="99" t="s">
        <v>654</v>
      </c>
    </row>
    <row r="195" spans="1:6" ht="45" customHeight="1" x14ac:dyDescent="0.3">
      <c r="A195" s="89" t="s">
        <v>655</v>
      </c>
      <c r="B195" s="88" t="s">
        <v>653</v>
      </c>
      <c r="C195" s="81" t="s">
        <v>6</v>
      </c>
      <c r="D195" s="87" t="s">
        <v>652</v>
      </c>
      <c r="E195" s="81" t="s">
        <v>8</v>
      </c>
      <c r="F195" s="99" t="s">
        <v>656</v>
      </c>
    </row>
    <row r="196" spans="1:6" ht="45" customHeight="1" x14ac:dyDescent="0.3">
      <c r="A196" s="89" t="s">
        <v>657</v>
      </c>
      <c r="B196" s="88" t="s">
        <v>573</v>
      </c>
      <c r="C196" s="81" t="s">
        <v>5</v>
      </c>
      <c r="D196" s="87" t="s">
        <v>658</v>
      </c>
      <c r="E196" s="81" t="s">
        <v>8</v>
      </c>
      <c r="F196" s="99" t="s">
        <v>659</v>
      </c>
    </row>
    <row r="197" spans="1:6" ht="45" customHeight="1" x14ac:dyDescent="0.3">
      <c r="A197" s="89" t="s">
        <v>660</v>
      </c>
      <c r="B197" s="88" t="s">
        <v>662</v>
      </c>
      <c r="C197" s="81" t="s">
        <v>5</v>
      </c>
      <c r="D197" s="87" t="s">
        <v>661</v>
      </c>
      <c r="E197" s="81" t="s">
        <v>8</v>
      </c>
      <c r="F197" s="99" t="s">
        <v>663</v>
      </c>
    </row>
    <row r="198" spans="1:6" ht="45" customHeight="1" x14ac:dyDescent="0.3">
      <c r="A198" s="89" t="s">
        <v>664</v>
      </c>
      <c r="B198" s="88" t="s">
        <v>573</v>
      </c>
      <c r="C198" s="81" t="s">
        <v>5</v>
      </c>
      <c r="D198" s="87" t="s">
        <v>665</v>
      </c>
      <c r="E198" s="81" t="s">
        <v>8</v>
      </c>
      <c r="F198" s="99" t="s">
        <v>666</v>
      </c>
    </row>
    <row r="199" spans="1:6" ht="45" customHeight="1" x14ac:dyDescent="0.3">
      <c r="A199" s="89" t="s">
        <v>667</v>
      </c>
      <c r="B199" s="88" t="s">
        <v>669</v>
      </c>
      <c r="C199" s="86" t="s">
        <v>6</v>
      </c>
      <c r="D199" s="87" t="s">
        <v>668</v>
      </c>
      <c r="E199" s="86" t="s">
        <v>8</v>
      </c>
      <c r="F199" s="99" t="s">
        <v>670</v>
      </c>
    </row>
  </sheetData>
  <autoFilter ref="A1:F199" xr:uid="{ED8E09BB-4FFD-4CD0-8AE6-BE1427DCB285}"/>
  <conditionalFormatting sqref="A200:A1048576">
    <cfRule type="duplicateValues" dxfId="5" priority="8"/>
    <cfRule type="duplicateValues" dxfId="4" priority="9"/>
    <cfRule type="duplicateValues" dxfId="3" priority="10"/>
    <cfRule type="duplicateValues" dxfId="2" priority="11"/>
    <cfRule type="duplicateValues" dxfId="1" priority="12"/>
    <cfRule type="duplicateValues" dxfId="0" priority="18"/>
  </conditionalFormatting>
  <printOptions horizontalCentered="1"/>
  <pageMargins left="0.31496062992125984" right="0.31496062992125984" top="0.35433070866141736" bottom="0.74803149606299213" header="0.31496062992125984" footer="0.31496062992125984"/>
  <pageSetup paperSize="9" scale="34"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6"/>
  <sheetViews>
    <sheetView tabSelected="1" zoomScale="80" zoomScaleNormal="80" zoomScaleSheetLayoutView="85" zoomScalePageLayoutView="70" workbookViewId="0">
      <selection activeCell="P12" sqref="P12"/>
    </sheetView>
  </sheetViews>
  <sheetFormatPr baseColWidth="10" defaultColWidth="9.33203125" defaultRowHeight="19.8" x14ac:dyDescent="0.25"/>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9"/>
    <col min="98" max="120" width="9.33203125" style="38"/>
    <col min="121" max="16384" width="9.33203125" style="1"/>
  </cols>
  <sheetData>
    <row r="1" spans="1:120" ht="1.5" customHeight="1" thickBot="1" x14ac:dyDescent="0.3">
      <c r="A1" s="14"/>
      <c r="B1" s="15"/>
      <c r="C1" s="15"/>
      <c r="D1" s="15"/>
      <c r="E1" s="15"/>
      <c r="F1" s="15"/>
      <c r="G1" s="15"/>
      <c r="H1" s="15"/>
      <c r="I1" s="15"/>
      <c r="J1" s="15"/>
      <c r="K1" s="15"/>
      <c r="L1" s="16"/>
    </row>
    <row r="2" spans="1:120" s="2" customFormat="1" ht="7.5" customHeight="1" x14ac:dyDescent="0.25">
      <c r="A2" s="60"/>
      <c r="B2" s="61"/>
      <c r="C2" s="61"/>
      <c r="D2" s="61"/>
      <c r="E2" s="61"/>
      <c r="F2" s="61"/>
      <c r="G2" s="61"/>
      <c r="H2" s="61"/>
      <c r="I2" s="61"/>
      <c r="J2" s="61"/>
      <c r="K2" s="61"/>
      <c r="L2" s="62"/>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c r="BI2" s="39"/>
      <c r="BJ2" s="39"/>
      <c r="BK2" s="39"/>
      <c r="BL2" s="39"/>
      <c r="BM2" s="39"/>
      <c r="BN2" s="39"/>
      <c r="BO2" s="39"/>
      <c r="BP2" s="39"/>
      <c r="BQ2" s="39"/>
      <c r="BR2" s="39"/>
      <c r="BS2" s="39"/>
      <c r="BT2" s="39"/>
      <c r="BU2" s="39"/>
      <c r="BV2" s="39"/>
      <c r="BW2" s="39"/>
      <c r="BX2" s="39"/>
      <c r="BY2" s="39"/>
      <c r="BZ2" s="39"/>
      <c r="CA2" s="39"/>
      <c r="CB2" s="39"/>
      <c r="CC2" s="39"/>
      <c r="CD2" s="39"/>
      <c r="CE2" s="39"/>
      <c r="CF2" s="39"/>
      <c r="CG2" s="39"/>
      <c r="CH2" s="39"/>
      <c r="CI2" s="39"/>
      <c r="CJ2" s="39"/>
      <c r="CK2" s="39"/>
      <c r="CL2" s="39"/>
      <c r="CM2" s="39"/>
      <c r="CN2" s="39"/>
      <c r="CO2" s="39"/>
      <c r="CP2" s="39"/>
      <c r="CQ2" s="39"/>
      <c r="CR2" s="39"/>
      <c r="CS2" s="39"/>
      <c r="CT2" s="39"/>
      <c r="CU2" s="39"/>
      <c r="CV2" s="39"/>
      <c r="CW2" s="39"/>
      <c r="CX2" s="39"/>
      <c r="CY2" s="39"/>
      <c r="CZ2" s="39"/>
      <c r="DA2" s="39"/>
      <c r="DB2" s="39"/>
      <c r="DC2" s="39"/>
      <c r="DD2" s="39"/>
      <c r="DE2" s="39"/>
      <c r="DF2" s="39"/>
      <c r="DG2" s="39"/>
      <c r="DH2" s="39"/>
      <c r="DI2" s="39"/>
      <c r="DJ2" s="39"/>
      <c r="DK2" s="39"/>
      <c r="DL2" s="39"/>
      <c r="DM2" s="39"/>
      <c r="DN2" s="39"/>
      <c r="DO2" s="39"/>
      <c r="DP2" s="39"/>
    </row>
    <row r="3" spans="1:120" s="2" customFormat="1" ht="35.4" customHeight="1" x14ac:dyDescent="0.25">
      <c r="A3" s="149" t="s">
        <v>30</v>
      </c>
      <c r="B3" s="150"/>
      <c r="C3" s="150"/>
      <c r="D3" s="150"/>
      <c r="E3" s="150"/>
      <c r="F3" s="150"/>
      <c r="G3" s="150"/>
      <c r="H3" s="150"/>
      <c r="I3" s="150"/>
      <c r="J3" s="150"/>
      <c r="K3" s="140"/>
      <c r="L3" s="141"/>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39"/>
      <c r="BU3" s="39"/>
      <c r="BV3" s="39"/>
      <c r="BW3" s="39"/>
      <c r="BX3" s="39"/>
      <c r="BY3" s="39"/>
      <c r="BZ3" s="39"/>
      <c r="CA3" s="39"/>
      <c r="CB3" s="39"/>
      <c r="CC3" s="39"/>
      <c r="CD3" s="39"/>
      <c r="CE3" s="39"/>
      <c r="CF3" s="39"/>
      <c r="CG3" s="39"/>
      <c r="CH3" s="39"/>
      <c r="CI3" s="39"/>
      <c r="CJ3" s="39"/>
      <c r="CK3" s="39"/>
      <c r="CL3" s="39"/>
      <c r="CM3" s="39"/>
      <c r="CN3" s="39"/>
      <c r="CO3" s="39"/>
      <c r="CP3" s="39"/>
      <c r="CQ3" s="39"/>
      <c r="CR3" s="39"/>
      <c r="CS3" s="39"/>
      <c r="CT3" s="39"/>
      <c r="CU3" s="39"/>
      <c r="CV3" s="39"/>
      <c r="CW3" s="39"/>
      <c r="CX3" s="39"/>
      <c r="CY3" s="39"/>
      <c r="CZ3" s="39"/>
      <c r="DA3" s="39"/>
      <c r="DB3" s="39"/>
      <c r="DC3" s="39"/>
      <c r="DD3" s="39"/>
      <c r="DE3" s="39"/>
      <c r="DF3" s="39"/>
      <c r="DG3" s="39"/>
      <c r="DH3" s="39"/>
      <c r="DI3" s="39"/>
      <c r="DJ3" s="39"/>
      <c r="DK3" s="39"/>
      <c r="DL3" s="39"/>
      <c r="DM3" s="39"/>
      <c r="DN3" s="39"/>
      <c r="DO3" s="39"/>
      <c r="DP3" s="39"/>
    </row>
    <row r="4" spans="1:120" s="2" customFormat="1" ht="7.5" customHeight="1" x14ac:dyDescent="0.25">
      <c r="A4" s="17"/>
      <c r="L4" s="18"/>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39"/>
      <c r="DL4" s="39"/>
      <c r="DM4" s="39"/>
      <c r="DN4" s="39"/>
      <c r="DO4" s="39"/>
      <c r="DP4" s="39"/>
    </row>
    <row r="5" spans="1:120" s="51" customFormat="1" ht="15.6" customHeight="1" x14ac:dyDescent="0.25">
      <c r="A5" s="142" t="s">
        <v>14</v>
      </c>
      <c r="B5" s="143"/>
      <c r="C5" s="143"/>
      <c r="D5" s="143"/>
      <c r="E5" s="143"/>
      <c r="F5" s="143"/>
      <c r="G5" s="143"/>
      <c r="H5" s="143"/>
      <c r="I5" s="143"/>
      <c r="J5" s="143"/>
      <c r="K5" s="147"/>
      <c r="L5" s="148"/>
      <c r="M5" s="50"/>
      <c r="N5" s="50"/>
      <c r="O5" s="50"/>
      <c r="P5" s="50"/>
      <c r="Q5" s="50"/>
      <c r="R5" s="50"/>
      <c r="S5" s="50"/>
      <c r="T5" s="50"/>
      <c r="U5" s="50"/>
      <c r="V5" s="50"/>
      <c r="W5" s="50"/>
      <c r="X5" s="50"/>
      <c r="Y5" s="50"/>
      <c r="Z5" s="50"/>
      <c r="AA5" s="50"/>
      <c r="AB5" s="50"/>
      <c r="AC5" s="50"/>
      <c r="AD5" s="50"/>
      <c r="AE5" s="50"/>
      <c r="AF5" s="50"/>
      <c r="AG5" s="50"/>
      <c r="AH5" s="50"/>
      <c r="AI5" s="50"/>
      <c r="AJ5" s="50"/>
      <c r="AK5" s="50"/>
      <c r="AL5" s="50"/>
      <c r="AM5" s="50"/>
      <c r="AN5" s="50"/>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c r="BT5" s="50"/>
      <c r="BU5" s="50"/>
      <c r="BV5" s="50"/>
      <c r="BW5" s="50"/>
      <c r="BX5" s="50"/>
      <c r="BY5" s="50"/>
      <c r="BZ5" s="50"/>
      <c r="CA5" s="50"/>
      <c r="CB5" s="50"/>
      <c r="CC5" s="50"/>
      <c r="CD5" s="50"/>
      <c r="CE5" s="50"/>
      <c r="CF5" s="50"/>
      <c r="CG5" s="50"/>
      <c r="CH5" s="50"/>
      <c r="CI5" s="50"/>
      <c r="CJ5" s="50"/>
      <c r="CK5" s="50"/>
      <c r="CL5" s="50"/>
      <c r="CM5" s="50"/>
      <c r="CN5" s="50"/>
      <c r="CO5" s="50"/>
      <c r="CP5" s="50"/>
      <c r="CQ5" s="50"/>
      <c r="CR5" s="50"/>
      <c r="CS5" s="50"/>
      <c r="CT5" s="50"/>
      <c r="CU5" s="50"/>
      <c r="CV5" s="50"/>
      <c r="CW5" s="50"/>
      <c r="CX5" s="50"/>
      <c r="CY5" s="50"/>
      <c r="CZ5" s="50"/>
      <c r="DA5" s="50"/>
      <c r="DB5" s="50"/>
      <c r="DC5" s="50"/>
      <c r="DD5" s="50"/>
      <c r="DE5" s="50"/>
      <c r="DF5" s="50"/>
      <c r="DG5" s="50"/>
      <c r="DH5" s="50"/>
      <c r="DI5" s="50"/>
      <c r="DJ5" s="50"/>
      <c r="DK5" s="50"/>
      <c r="DL5" s="50"/>
      <c r="DM5" s="50"/>
      <c r="DN5" s="50"/>
      <c r="DO5" s="50"/>
      <c r="DP5" s="50"/>
    </row>
    <row r="6" spans="1:120" s="2" customFormat="1" ht="43.5" customHeight="1" x14ac:dyDescent="0.25">
      <c r="A6" s="165" t="s">
        <v>15</v>
      </c>
      <c r="B6" s="105"/>
      <c r="C6" s="105"/>
      <c r="D6" s="105" t="s">
        <v>29</v>
      </c>
      <c r="E6" s="105"/>
      <c r="F6" s="3" t="s">
        <v>19</v>
      </c>
      <c r="G6" s="159" t="s">
        <v>16</v>
      </c>
      <c r="H6" s="160"/>
      <c r="I6" s="161"/>
      <c r="J6" s="3" t="s">
        <v>17</v>
      </c>
      <c r="K6" s="105" t="s">
        <v>18</v>
      </c>
      <c r="L6" s="106"/>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c r="AO6" s="39"/>
      <c r="AP6" s="39"/>
      <c r="AQ6" s="39"/>
      <c r="AR6" s="39"/>
      <c r="AS6" s="39"/>
      <c r="AT6" s="39"/>
      <c r="AU6" s="39"/>
      <c r="AV6" s="39"/>
      <c r="AW6" s="39"/>
      <c r="AX6" s="39"/>
      <c r="AY6" s="39"/>
      <c r="AZ6" s="39"/>
      <c r="BA6" s="39"/>
      <c r="BB6" s="39"/>
      <c r="BC6" s="39"/>
      <c r="BD6" s="39"/>
      <c r="BE6" s="39"/>
      <c r="BF6" s="39"/>
      <c r="BG6" s="39"/>
      <c r="BH6" s="39"/>
      <c r="BI6" s="39"/>
      <c r="BJ6" s="39"/>
      <c r="BK6" s="39"/>
      <c r="BL6" s="39"/>
      <c r="BM6" s="39"/>
      <c r="BN6" s="39"/>
      <c r="BO6" s="39"/>
      <c r="BP6" s="39"/>
      <c r="BQ6" s="39"/>
      <c r="BR6" s="39"/>
      <c r="BS6" s="39"/>
      <c r="BT6" s="39"/>
      <c r="BU6" s="39"/>
      <c r="BV6" s="39"/>
      <c r="BW6" s="39"/>
      <c r="BX6" s="39"/>
      <c r="BY6" s="39"/>
      <c r="BZ6" s="39"/>
      <c r="CA6" s="39"/>
      <c r="CB6" s="39"/>
      <c r="CC6" s="39"/>
      <c r="CD6" s="39"/>
      <c r="CE6" s="39"/>
      <c r="CF6" s="39"/>
      <c r="CG6" s="39"/>
      <c r="CH6" s="39"/>
      <c r="CI6" s="39"/>
      <c r="CJ6" s="39"/>
      <c r="CK6" s="39"/>
      <c r="CL6" s="39"/>
      <c r="CM6" s="39"/>
      <c r="CN6" s="39"/>
      <c r="CO6" s="39"/>
      <c r="CP6" s="39"/>
      <c r="CQ6" s="39"/>
      <c r="CR6" s="39"/>
      <c r="CS6" s="39"/>
      <c r="CT6" s="39"/>
      <c r="CU6" s="39"/>
      <c r="CV6" s="39"/>
      <c r="CW6" s="39"/>
      <c r="CX6" s="39"/>
      <c r="CY6" s="39"/>
      <c r="CZ6" s="39"/>
      <c r="DA6" s="39"/>
      <c r="DB6" s="39"/>
      <c r="DC6" s="39"/>
      <c r="DD6" s="39"/>
      <c r="DE6" s="39"/>
      <c r="DF6" s="39"/>
      <c r="DG6" s="39"/>
      <c r="DH6" s="39"/>
      <c r="DI6" s="39"/>
      <c r="DJ6" s="39"/>
      <c r="DK6" s="39"/>
      <c r="DL6" s="39"/>
      <c r="DM6" s="39"/>
      <c r="DN6" s="39"/>
      <c r="DO6" s="39"/>
      <c r="DP6" s="39"/>
    </row>
    <row r="7" spans="1:120" ht="40.049999999999997" customHeight="1" x14ac:dyDescent="0.25">
      <c r="A7" s="101"/>
      <c r="B7" s="102"/>
      <c r="C7" s="102"/>
      <c r="D7" s="102"/>
      <c r="E7" s="102"/>
      <c r="F7" s="13"/>
      <c r="G7" s="162"/>
      <c r="H7" s="163"/>
      <c r="I7" s="164"/>
      <c r="J7" s="13"/>
      <c r="K7" s="103"/>
      <c r="L7" s="104"/>
    </row>
    <row r="8" spans="1:120" s="2" customFormat="1" ht="15.75" customHeight="1" x14ac:dyDescent="0.25">
      <c r="A8" s="142" t="s">
        <v>0</v>
      </c>
      <c r="B8" s="143"/>
      <c r="C8" s="143"/>
      <c r="D8" s="143"/>
      <c r="E8" s="143"/>
      <c r="F8" s="143"/>
      <c r="G8" s="143"/>
      <c r="H8" s="143"/>
      <c r="I8" s="143"/>
      <c r="J8" s="143"/>
      <c r="K8" s="147"/>
      <c r="L8" s="148"/>
      <c r="M8" s="39"/>
      <c r="N8" s="39"/>
      <c r="O8" s="39"/>
      <c r="P8" s="39"/>
      <c r="Q8" s="39"/>
      <c r="R8" s="39"/>
      <c r="S8" s="39"/>
      <c r="T8" s="39"/>
      <c r="U8" s="39"/>
      <c r="V8" s="39"/>
      <c r="W8" s="39"/>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row>
    <row r="9" spans="1:120" s="2" customFormat="1" ht="43.5" customHeight="1" x14ac:dyDescent="0.25">
      <c r="A9" s="169" t="s">
        <v>10</v>
      </c>
      <c r="B9" s="119"/>
      <c r="C9" s="118" t="s">
        <v>40</v>
      </c>
      <c r="D9" s="172"/>
      <c r="E9" s="172"/>
      <c r="F9" s="119"/>
      <c r="G9" s="118" t="s">
        <v>2</v>
      </c>
      <c r="H9" s="119"/>
      <c r="I9" s="118" t="s">
        <v>41</v>
      </c>
      <c r="J9" s="119"/>
      <c r="K9" s="105" t="s">
        <v>9</v>
      </c>
      <c r="L9" s="106"/>
      <c r="M9" s="39"/>
      <c r="N9" s="39"/>
      <c r="O9" s="39"/>
      <c r="P9" s="39"/>
      <c r="Q9" s="39"/>
      <c r="R9" s="39"/>
      <c r="S9" s="39"/>
      <c r="T9" s="39"/>
      <c r="U9" s="39"/>
      <c r="V9" s="39"/>
      <c r="W9" s="39"/>
      <c r="X9" s="39"/>
      <c r="Y9" s="39"/>
      <c r="Z9" s="39"/>
      <c r="AA9" s="39"/>
      <c r="AB9" s="39"/>
      <c r="AC9" s="39"/>
      <c r="AD9" s="39"/>
      <c r="AE9" s="39"/>
      <c r="AF9" s="39"/>
      <c r="AG9" s="39"/>
      <c r="AH9" s="39"/>
      <c r="AI9" s="39"/>
      <c r="AJ9" s="39"/>
      <c r="AK9" s="39"/>
      <c r="AL9" s="39"/>
      <c r="AM9" s="39"/>
      <c r="AN9" s="39"/>
      <c r="AO9" s="39"/>
      <c r="AP9" s="39"/>
      <c r="AQ9" s="39"/>
      <c r="AR9" s="39"/>
      <c r="AS9" s="39"/>
      <c r="AT9" s="39"/>
      <c r="AU9" s="39"/>
      <c r="AV9" s="39"/>
      <c r="AW9" s="39"/>
      <c r="AX9" s="39"/>
      <c r="AY9" s="39"/>
      <c r="AZ9" s="39"/>
      <c r="BA9" s="39"/>
      <c r="BB9" s="39"/>
      <c r="BC9" s="39"/>
      <c r="BD9" s="39"/>
      <c r="BE9" s="39"/>
      <c r="BF9" s="39"/>
      <c r="BG9" s="39"/>
      <c r="BH9" s="39"/>
      <c r="BI9" s="39"/>
      <c r="BJ9" s="39"/>
      <c r="BK9" s="39"/>
      <c r="BL9" s="39"/>
      <c r="BM9" s="39"/>
      <c r="BN9" s="39"/>
      <c r="BO9" s="39"/>
      <c r="BP9" s="39"/>
      <c r="BQ9" s="39"/>
      <c r="BR9" s="39"/>
      <c r="BS9" s="39"/>
      <c r="BT9" s="39"/>
      <c r="BU9" s="39"/>
      <c r="BV9" s="39"/>
      <c r="BW9" s="39"/>
      <c r="BX9" s="39"/>
      <c r="BY9" s="39"/>
      <c r="BZ9" s="39"/>
      <c r="CA9" s="39"/>
      <c r="CB9" s="39"/>
      <c r="CC9" s="39"/>
      <c r="CD9" s="39"/>
      <c r="CE9" s="39"/>
      <c r="CF9" s="39"/>
      <c r="CG9" s="39"/>
      <c r="CH9" s="39"/>
      <c r="CI9" s="39"/>
      <c r="CJ9" s="39"/>
      <c r="CK9" s="39"/>
      <c r="CL9" s="39"/>
      <c r="CM9" s="39"/>
      <c r="CN9" s="39"/>
      <c r="CO9" s="39"/>
      <c r="CP9" s="39"/>
      <c r="CQ9" s="39"/>
      <c r="CR9" s="39"/>
      <c r="CS9" s="39"/>
      <c r="CT9" s="39"/>
      <c r="CU9" s="39"/>
      <c r="CV9" s="39"/>
      <c r="CW9" s="39"/>
      <c r="CX9" s="39"/>
      <c r="CY9" s="39"/>
      <c r="CZ9" s="39"/>
      <c r="DA9" s="39"/>
      <c r="DB9" s="39"/>
      <c r="DC9" s="39"/>
      <c r="DD9" s="39"/>
      <c r="DE9" s="39"/>
      <c r="DF9" s="39"/>
      <c r="DG9" s="39"/>
      <c r="DH9" s="39"/>
      <c r="DI9" s="39"/>
      <c r="DJ9" s="39"/>
      <c r="DK9" s="39"/>
      <c r="DL9" s="39"/>
      <c r="DM9" s="39"/>
      <c r="DN9" s="39"/>
      <c r="DO9" s="39"/>
      <c r="DP9" s="39"/>
    </row>
    <row r="10" spans="1:120" s="2" customFormat="1" ht="81" customHeight="1" x14ac:dyDescent="0.25">
      <c r="A10" s="170" t="s">
        <v>372</v>
      </c>
      <c r="B10" s="171"/>
      <c r="C10" s="107" t="str">
        <f>VLOOKUP(A10,lista,2,0)</f>
        <v>G. OBRAS DE EDIFICACIÓN</v>
      </c>
      <c r="D10" s="107"/>
      <c r="E10" s="107"/>
      <c r="F10" s="107"/>
      <c r="G10" s="107" t="str">
        <f>VLOOKUP(A10,lista,3,0)</f>
        <v>Experto/a 3</v>
      </c>
      <c r="H10" s="107"/>
      <c r="I10" s="120" t="str">
        <f>VLOOKUP(A10,lista,4,0)</f>
        <v>Experto/a en asistencia técnica de instalaciones de edificación</v>
      </c>
      <c r="J10" s="121"/>
      <c r="K10" s="107" t="str">
        <f>VLOOKUP(A10,lista,5,0)</f>
        <v>Sevilla</v>
      </c>
      <c r="L10" s="108"/>
      <c r="M10" s="39"/>
      <c r="N10" s="39"/>
      <c r="O10" s="39"/>
      <c r="P10" s="39"/>
      <c r="Q10" s="39"/>
      <c r="R10" s="39"/>
      <c r="S10" s="39"/>
      <c r="T10" s="39"/>
      <c r="U10" s="39"/>
      <c r="V10" s="39"/>
      <c r="W10" s="39"/>
      <c r="X10" s="39"/>
      <c r="Y10" s="39"/>
      <c r="Z10" s="39"/>
      <c r="AA10" s="39"/>
      <c r="AB10" s="39"/>
      <c r="AC10" s="39"/>
      <c r="AD10" s="39"/>
      <c r="AE10" s="39"/>
      <c r="AF10" s="39"/>
      <c r="AG10" s="39"/>
      <c r="AH10" s="39"/>
      <c r="AI10" s="39"/>
      <c r="AJ10" s="39"/>
      <c r="AK10" s="39"/>
      <c r="AL10" s="39"/>
      <c r="AM10" s="39"/>
      <c r="AN10" s="39"/>
      <c r="AO10" s="39"/>
      <c r="AP10" s="39"/>
      <c r="AQ10" s="39"/>
      <c r="AR10" s="39"/>
      <c r="AS10" s="39"/>
      <c r="AT10" s="39"/>
      <c r="AU10" s="39"/>
      <c r="AV10" s="39"/>
      <c r="AW10" s="39"/>
      <c r="AX10" s="39"/>
      <c r="AY10" s="39"/>
      <c r="AZ10" s="39"/>
      <c r="BA10" s="39"/>
      <c r="BB10" s="39"/>
      <c r="BC10" s="39"/>
      <c r="BD10" s="39"/>
      <c r="BE10" s="39"/>
      <c r="BF10" s="39"/>
      <c r="BG10" s="39"/>
      <c r="BH10" s="39"/>
      <c r="BI10" s="39"/>
      <c r="BJ10" s="39"/>
      <c r="BK10" s="39"/>
      <c r="BL10" s="39"/>
      <c r="BM10" s="39"/>
      <c r="BN10" s="39"/>
      <c r="BO10" s="39"/>
      <c r="BP10" s="39"/>
      <c r="BQ10" s="39"/>
      <c r="BR10" s="39"/>
      <c r="BS10" s="39"/>
      <c r="BT10" s="39"/>
      <c r="BU10" s="39"/>
      <c r="BV10" s="39"/>
      <c r="BW10" s="39"/>
      <c r="BX10" s="39"/>
      <c r="BY10" s="39"/>
      <c r="BZ10" s="39"/>
      <c r="CA10" s="39"/>
      <c r="CB10" s="39"/>
      <c r="CC10" s="39"/>
      <c r="CD10" s="39"/>
      <c r="CE10" s="39"/>
      <c r="CF10" s="39"/>
      <c r="CG10" s="39"/>
      <c r="CH10" s="39"/>
      <c r="CI10" s="39"/>
      <c r="CJ10" s="39"/>
      <c r="CK10" s="39"/>
      <c r="CL10" s="39"/>
      <c r="CM10" s="39"/>
      <c r="CN10" s="39"/>
      <c r="CO10" s="39"/>
      <c r="CP10" s="39"/>
      <c r="CQ10" s="39"/>
      <c r="CR10" s="39"/>
      <c r="CS10" s="39"/>
      <c r="CT10" s="39"/>
      <c r="CU10" s="39"/>
      <c r="CV10" s="39"/>
      <c r="CW10" s="39"/>
      <c r="CX10" s="39"/>
      <c r="CY10" s="39"/>
      <c r="CZ10" s="39"/>
      <c r="DA10" s="39"/>
      <c r="DB10" s="39"/>
      <c r="DC10" s="39"/>
      <c r="DD10" s="39"/>
      <c r="DE10" s="39"/>
      <c r="DF10" s="39"/>
      <c r="DG10" s="39"/>
      <c r="DH10" s="39"/>
      <c r="DI10" s="39"/>
      <c r="DJ10" s="39"/>
      <c r="DK10" s="39"/>
      <c r="DL10" s="39"/>
      <c r="DM10" s="39"/>
      <c r="DN10" s="39"/>
      <c r="DO10" s="39"/>
      <c r="DP10" s="39"/>
    </row>
    <row r="11" spans="1:120" s="2" customFormat="1" ht="15.75" customHeight="1" x14ac:dyDescent="0.25">
      <c r="A11" s="109" t="s">
        <v>37</v>
      </c>
      <c r="B11" s="110"/>
      <c r="C11" s="110"/>
      <c r="D11" s="110"/>
      <c r="E11" s="110"/>
      <c r="F11" s="110"/>
      <c r="G11" s="110"/>
      <c r="H11" s="110"/>
      <c r="I11" s="110"/>
      <c r="J11" s="110"/>
      <c r="K11" s="110"/>
      <c r="L11" s="111"/>
      <c r="M11" s="39"/>
      <c r="N11" s="39"/>
      <c r="O11" s="39"/>
      <c r="P11" s="39"/>
      <c r="Q11" s="39"/>
      <c r="R11" s="39"/>
      <c r="S11" s="39"/>
      <c r="T11" s="39"/>
      <c r="U11" s="39"/>
      <c r="V11" s="39"/>
      <c r="W11" s="39"/>
      <c r="X11" s="39"/>
      <c r="Y11" s="39"/>
      <c r="Z11" s="39"/>
      <c r="AA11" s="39"/>
      <c r="AB11" s="39"/>
      <c r="AC11" s="39"/>
      <c r="AD11" s="39"/>
      <c r="AE11" s="39"/>
      <c r="AF11" s="39"/>
      <c r="AG11" s="39"/>
      <c r="AH11" s="39"/>
      <c r="AI11" s="39"/>
      <c r="AJ11" s="39"/>
      <c r="AK11" s="39"/>
      <c r="AL11" s="39"/>
      <c r="AM11" s="39"/>
      <c r="AN11" s="39"/>
      <c r="AO11" s="39"/>
      <c r="AP11" s="39"/>
      <c r="AQ11" s="39"/>
      <c r="AR11" s="39"/>
      <c r="AS11" s="39"/>
      <c r="AT11" s="39"/>
      <c r="AU11" s="39"/>
      <c r="AV11" s="39"/>
      <c r="AW11" s="39"/>
      <c r="AX11" s="39"/>
      <c r="AY11" s="39"/>
      <c r="AZ11" s="39"/>
      <c r="BA11" s="39"/>
      <c r="BB11" s="39"/>
      <c r="BC11" s="39"/>
      <c r="BD11" s="39"/>
      <c r="BE11" s="39"/>
      <c r="BF11" s="39"/>
      <c r="BG11" s="39"/>
      <c r="BH11" s="39"/>
      <c r="BI11" s="39"/>
      <c r="BJ11" s="39"/>
      <c r="BK11" s="39"/>
      <c r="BL11" s="39"/>
      <c r="BM11" s="39"/>
      <c r="BN11" s="39"/>
      <c r="BO11" s="39"/>
      <c r="BP11" s="39"/>
      <c r="BQ11" s="39"/>
      <c r="BR11" s="39"/>
      <c r="BS11" s="39"/>
      <c r="BT11" s="39"/>
      <c r="BU11" s="39"/>
      <c r="BV11" s="39"/>
      <c r="BW11" s="39"/>
      <c r="BX11" s="39"/>
      <c r="BY11" s="39"/>
      <c r="BZ11" s="39"/>
      <c r="CA11" s="39"/>
      <c r="CB11" s="39"/>
      <c r="CC11" s="39"/>
      <c r="CD11" s="39"/>
      <c r="CE11" s="39"/>
      <c r="CF11" s="39"/>
      <c r="CG11" s="39"/>
      <c r="CH11" s="39"/>
      <c r="CI11" s="39"/>
      <c r="CJ11" s="39"/>
      <c r="CK11" s="39"/>
      <c r="CL11" s="39"/>
      <c r="CM11" s="39"/>
      <c r="CN11" s="39"/>
      <c r="CO11" s="39"/>
      <c r="CP11" s="39"/>
      <c r="CQ11" s="39"/>
      <c r="CR11" s="39"/>
      <c r="CS11" s="39"/>
      <c r="CT11" s="39"/>
      <c r="CU11" s="39"/>
      <c r="CV11" s="39"/>
      <c r="CW11" s="39"/>
      <c r="CX11" s="39"/>
      <c r="CY11" s="39"/>
      <c r="CZ11" s="39"/>
      <c r="DA11" s="39"/>
      <c r="DB11" s="39"/>
      <c r="DC11" s="39"/>
      <c r="DD11" s="39"/>
      <c r="DE11" s="39"/>
      <c r="DF11" s="39"/>
      <c r="DG11" s="39"/>
      <c r="DH11" s="39"/>
      <c r="DI11" s="39"/>
      <c r="DJ11" s="39"/>
      <c r="DK11" s="39"/>
      <c r="DL11" s="39"/>
      <c r="DM11" s="39"/>
      <c r="DN11" s="39"/>
      <c r="DO11" s="39"/>
      <c r="DP11" s="39"/>
    </row>
    <row r="12" spans="1:120" s="2" customFormat="1" ht="19.2" customHeight="1" x14ac:dyDescent="0.25">
      <c r="A12" s="142" t="s">
        <v>1</v>
      </c>
      <c r="B12" s="143"/>
      <c r="C12" s="143"/>
      <c r="D12" s="143"/>
      <c r="E12" s="143"/>
      <c r="F12" s="143"/>
      <c r="G12" s="143"/>
      <c r="H12" s="143"/>
      <c r="I12" s="143"/>
      <c r="J12" s="143"/>
      <c r="K12" s="147"/>
      <c r="L12" s="148"/>
      <c r="M12" s="39"/>
      <c r="N12" s="39"/>
      <c r="O12" s="39"/>
      <c r="P12" s="39"/>
      <c r="Q12" s="39"/>
      <c r="R12" s="39"/>
      <c r="S12" s="39"/>
      <c r="T12" s="39"/>
      <c r="U12" s="39"/>
      <c r="V12" s="39"/>
      <c r="W12" s="39"/>
      <c r="X12" s="39"/>
      <c r="Y12" s="39"/>
      <c r="Z12" s="39"/>
      <c r="AA12" s="39"/>
      <c r="AB12" s="39"/>
      <c r="AC12" s="39"/>
      <c r="AD12" s="39"/>
      <c r="AE12" s="39"/>
      <c r="AF12" s="39"/>
      <c r="AG12" s="39"/>
      <c r="AH12" s="39"/>
      <c r="AI12" s="39"/>
      <c r="AJ12" s="39"/>
      <c r="AK12" s="39"/>
      <c r="AL12" s="39"/>
      <c r="AM12" s="39"/>
      <c r="AN12" s="39"/>
      <c r="AO12" s="39"/>
      <c r="AP12" s="39"/>
      <c r="AQ12" s="39"/>
      <c r="AR12" s="39"/>
      <c r="AS12" s="39"/>
      <c r="AT12" s="39"/>
      <c r="AU12" s="39"/>
      <c r="AV12" s="39"/>
      <c r="AW12" s="39"/>
      <c r="AX12" s="39"/>
      <c r="AY12" s="39"/>
      <c r="AZ12" s="39"/>
      <c r="BA12" s="39"/>
      <c r="BB12" s="39"/>
      <c r="BC12" s="39"/>
      <c r="BD12" s="39"/>
      <c r="BE12" s="39"/>
      <c r="BF12" s="39"/>
      <c r="BG12" s="39"/>
      <c r="BH12" s="39"/>
      <c r="BI12" s="39"/>
      <c r="BJ12" s="39"/>
      <c r="BK12" s="39"/>
      <c r="BL12" s="39"/>
      <c r="BM12" s="39"/>
      <c r="BN12" s="39"/>
      <c r="BO12" s="39"/>
      <c r="BP12" s="39"/>
      <c r="BQ12" s="39"/>
      <c r="BR12" s="39"/>
      <c r="BS12" s="39"/>
      <c r="BT12" s="39"/>
      <c r="BU12" s="39"/>
      <c r="BV12" s="39"/>
      <c r="BW12" s="39"/>
      <c r="BX12" s="39"/>
      <c r="BY12" s="39"/>
      <c r="BZ12" s="39"/>
      <c r="CA12" s="39"/>
      <c r="CB12" s="39"/>
      <c r="CC12" s="39"/>
      <c r="CD12" s="39"/>
      <c r="CE12" s="39"/>
      <c r="CF12" s="39"/>
      <c r="CG12" s="39"/>
      <c r="CH12" s="39"/>
      <c r="CI12" s="39"/>
      <c r="CJ12" s="39"/>
      <c r="CK12" s="39"/>
      <c r="CL12" s="39"/>
      <c r="CM12" s="39"/>
      <c r="CN12" s="39"/>
      <c r="CO12" s="39"/>
      <c r="CP12" s="39"/>
      <c r="CQ12" s="39"/>
      <c r="CR12" s="39"/>
      <c r="CS12" s="39"/>
      <c r="CT12" s="39"/>
      <c r="CU12" s="39"/>
      <c r="CV12" s="39"/>
      <c r="CW12" s="39"/>
      <c r="CX12" s="39"/>
      <c r="CY12" s="39"/>
      <c r="CZ12" s="39"/>
      <c r="DA12" s="39"/>
      <c r="DB12" s="39"/>
      <c r="DC12" s="39"/>
      <c r="DD12" s="39"/>
      <c r="DE12" s="39"/>
      <c r="DF12" s="39"/>
      <c r="DG12" s="39"/>
      <c r="DH12" s="39"/>
      <c r="DI12" s="39"/>
      <c r="DJ12" s="39"/>
      <c r="DK12" s="39"/>
      <c r="DL12" s="39"/>
      <c r="DM12" s="39"/>
      <c r="DN12" s="39"/>
      <c r="DO12" s="39"/>
      <c r="DP12" s="39"/>
    </row>
    <row r="13" spans="1:120" s="2" customFormat="1" ht="22.2" customHeight="1" x14ac:dyDescent="0.25">
      <c r="A13" s="128" t="s">
        <v>33</v>
      </c>
      <c r="B13" s="129"/>
      <c r="C13" s="129"/>
      <c r="D13" s="129"/>
      <c r="E13" s="129"/>
      <c r="F13" s="129"/>
      <c r="G13" s="129"/>
      <c r="H13" s="129"/>
      <c r="I13" s="129"/>
      <c r="J13" s="129"/>
      <c r="K13" s="129"/>
      <c r="L13" s="130"/>
      <c r="M13" s="39"/>
      <c r="N13" s="39"/>
      <c r="O13" s="39"/>
      <c r="P13" s="39"/>
      <c r="Q13" s="39"/>
      <c r="R13" s="39"/>
      <c r="S13" s="39"/>
      <c r="T13" s="39"/>
      <c r="U13" s="39"/>
      <c r="V13" s="39"/>
      <c r="W13" s="39"/>
      <c r="X13" s="39"/>
      <c r="Y13" s="39"/>
      <c r="Z13" s="39"/>
      <c r="AA13" s="39"/>
      <c r="AB13" s="39"/>
      <c r="AC13" s="39"/>
      <c r="AD13" s="39"/>
      <c r="AE13" s="39"/>
      <c r="AF13" s="39"/>
      <c r="AG13" s="39"/>
      <c r="AH13" s="39"/>
      <c r="AI13" s="39"/>
      <c r="AJ13" s="39"/>
      <c r="AK13" s="39"/>
      <c r="AL13" s="39"/>
      <c r="AM13" s="39"/>
      <c r="AN13" s="39"/>
      <c r="AO13" s="39"/>
      <c r="AP13" s="39"/>
      <c r="AQ13" s="39"/>
      <c r="AR13" s="39"/>
      <c r="AS13" s="39"/>
      <c r="AT13" s="39"/>
      <c r="AU13" s="39"/>
      <c r="AV13" s="39"/>
      <c r="AW13" s="39"/>
      <c r="AX13" s="39"/>
      <c r="AY13" s="39"/>
      <c r="AZ13" s="39"/>
      <c r="BA13" s="39"/>
      <c r="BB13" s="39"/>
      <c r="BC13" s="39"/>
      <c r="BD13" s="39"/>
      <c r="BE13" s="39"/>
      <c r="BF13" s="39"/>
      <c r="BG13" s="39"/>
      <c r="BH13" s="39"/>
      <c r="BI13" s="39"/>
      <c r="BJ13" s="39"/>
      <c r="BK13" s="39"/>
      <c r="BL13" s="39"/>
      <c r="BM13" s="39"/>
      <c r="BN13" s="39"/>
      <c r="BO13" s="39"/>
      <c r="BP13" s="39"/>
      <c r="BQ13" s="39"/>
      <c r="BR13" s="39"/>
      <c r="BS13" s="39"/>
      <c r="BT13" s="39"/>
      <c r="BU13" s="39"/>
      <c r="BV13" s="39"/>
      <c r="BW13" s="39"/>
      <c r="BX13" s="39"/>
      <c r="BY13" s="39"/>
      <c r="BZ13" s="39"/>
      <c r="CA13" s="39"/>
      <c r="CB13" s="39"/>
      <c r="CC13" s="39"/>
      <c r="CD13" s="39"/>
      <c r="CE13" s="39"/>
      <c r="CF13" s="39"/>
      <c r="CG13" s="39"/>
      <c r="CH13" s="39"/>
      <c r="CI13" s="39"/>
      <c r="CJ13" s="39"/>
      <c r="CK13" s="39"/>
      <c r="CL13" s="39"/>
      <c r="CM13" s="39"/>
      <c r="CN13" s="39"/>
      <c r="CO13" s="39"/>
      <c r="CP13" s="39"/>
      <c r="CQ13" s="39"/>
      <c r="CR13" s="39"/>
      <c r="CS13" s="39"/>
      <c r="CT13" s="39"/>
      <c r="CU13" s="39"/>
      <c r="CV13" s="39"/>
      <c r="CW13" s="39"/>
      <c r="CX13" s="39"/>
      <c r="CY13" s="39"/>
      <c r="CZ13" s="39"/>
      <c r="DA13" s="39"/>
      <c r="DB13" s="39"/>
      <c r="DC13" s="39"/>
      <c r="DD13" s="39"/>
      <c r="DE13" s="39"/>
      <c r="DF13" s="39"/>
      <c r="DG13" s="39"/>
      <c r="DH13" s="39"/>
      <c r="DI13" s="39"/>
      <c r="DJ13" s="39"/>
      <c r="DK13" s="39"/>
      <c r="DL13" s="39"/>
      <c r="DM13" s="39"/>
      <c r="DN13" s="39"/>
      <c r="DO13" s="39"/>
      <c r="DP13" s="39"/>
    </row>
    <row r="14" spans="1:120" s="2" customFormat="1" ht="18.75" customHeight="1" x14ac:dyDescent="0.25">
      <c r="A14" s="151" t="s">
        <v>12</v>
      </c>
      <c r="B14" s="152"/>
      <c r="C14" s="122" t="s">
        <v>11</v>
      </c>
      <c r="D14" s="123"/>
      <c r="E14" s="123"/>
      <c r="F14" s="123"/>
      <c r="G14" s="123"/>
      <c r="H14" s="123"/>
      <c r="I14" s="124"/>
      <c r="J14" s="152" t="s">
        <v>13</v>
      </c>
      <c r="K14" s="152"/>
      <c r="L14" s="155"/>
      <c r="M14" s="39"/>
      <c r="N14" s="39"/>
      <c r="O14" s="39"/>
      <c r="P14" s="39"/>
      <c r="Q14" s="39"/>
      <c r="R14" s="39"/>
      <c r="S14" s="39"/>
      <c r="T14" s="39"/>
      <c r="U14" s="39"/>
      <c r="V14" s="39"/>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9"/>
      <c r="BI14" s="39"/>
      <c r="BJ14" s="39"/>
      <c r="BK14" s="39"/>
      <c r="BL14" s="39"/>
      <c r="BM14" s="39"/>
      <c r="BN14" s="39"/>
      <c r="BO14" s="39"/>
      <c r="BP14" s="39"/>
      <c r="BQ14" s="39"/>
      <c r="BR14" s="39"/>
      <c r="BS14" s="39"/>
      <c r="BT14" s="39"/>
      <c r="BU14" s="39"/>
      <c r="BV14" s="39"/>
      <c r="BW14" s="39"/>
      <c r="BX14" s="39"/>
      <c r="BY14" s="39"/>
      <c r="BZ14" s="39"/>
      <c r="CA14" s="39"/>
      <c r="CB14" s="39"/>
      <c r="CC14" s="39"/>
      <c r="CD14" s="39"/>
      <c r="CE14" s="39"/>
      <c r="CF14" s="39"/>
      <c r="CG14" s="39"/>
      <c r="CH14" s="39"/>
      <c r="CI14" s="39"/>
      <c r="CJ14" s="39"/>
      <c r="CK14" s="39"/>
      <c r="CL14" s="39"/>
      <c r="CM14" s="39"/>
      <c r="CN14" s="39"/>
      <c r="CO14" s="39"/>
      <c r="CP14" s="39"/>
      <c r="CQ14" s="39"/>
      <c r="CR14" s="39"/>
      <c r="CS14" s="39"/>
      <c r="CT14" s="39"/>
      <c r="CU14" s="39"/>
      <c r="CV14" s="39"/>
      <c r="CW14" s="39"/>
      <c r="CX14" s="39"/>
      <c r="CY14" s="39"/>
      <c r="CZ14" s="39"/>
      <c r="DA14" s="39"/>
      <c r="DB14" s="39"/>
      <c r="DC14" s="39"/>
      <c r="DD14" s="39"/>
      <c r="DE14" s="39"/>
      <c r="DF14" s="39"/>
      <c r="DG14" s="39"/>
      <c r="DH14" s="39"/>
      <c r="DI14" s="39"/>
      <c r="DJ14" s="39"/>
      <c r="DK14" s="39"/>
      <c r="DL14" s="39"/>
      <c r="DM14" s="39"/>
      <c r="DN14" s="39"/>
      <c r="DO14" s="39"/>
      <c r="DP14" s="39"/>
    </row>
    <row r="15" spans="1:120" ht="40.049999999999997" customHeight="1" x14ac:dyDescent="0.25">
      <c r="A15" s="153"/>
      <c r="B15" s="154"/>
      <c r="C15" s="125"/>
      <c r="D15" s="126"/>
      <c r="E15" s="126"/>
      <c r="F15" s="126"/>
      <c r="G15" s="126"/>
      <c r="H15" s="126"/>
      <c r="I15" s="127"/>
      <c r="J15" s="125"/>
      <c r="K15" s="126"/>
      <c r="L15" s="156"/>
    </row>
    <row r="16" spans="1:120" s="2" customFormat="1" ht="18.75" customHeight="1" thickBot="1" x14ac:dyDescent="0.3">
      <c r="A16" s="166" t="s">
        <v>34</v>
      </c>
      <c r="B16" s="167"/>
      <c r="C16" s="167"/>
      <c r="D16" s="167"/>
      <c r="E16" s="167"/>
      <c r="F16" s="167"/>
      <c r="G16" s="167"/>
      <c r="H16" s="167"/>
      <c r="I16" s="167"/>
      <c r="J16" s="167"/>
      <c r="K16" s="167"/>
      <c r="L16" s="168"/>
      <c r="M16" s="39"/>
      <c r="N16" s="39"/>
      <c r="O16" s="39"/>
      <c r="P16" s="39"/>
      <c r="Q16" s="39"/>
      <c r="R16" s="39"/>
      <c r="S16" s="39"/>
      <c r="T16" s="39"/>
      <c r="U16" s="39"/>
      <c r="V16" s="39"/>
      <c r="W16" s="39"/>
      <c r="X16" s="39"/>
      <c r="Y16" s="39"/>
      <c r="Z16" s="39"/>
      <c r="AA16" s="39"/>
      <c r="AB16" s="39"/>
      <c r="AC16" s="39"/>
      <c r="AD16" s="39"/>
      <c r="AE16" s="39"/>
      <c r="AF16" s="39"/>
      <c r="AG16" s="39"/>
      <c r="AH16" s="39"/>
      <c r="AI16" s="39"/>
      <c r="AJ16" s="39"/>
      <c r="AK16" s="39"/>
      <c r="AL16" s="39"/>
      <c r="AM16" s="39"/>
      <c r="AN16" s="39"/>
      <c r="AO16" s="39"/>
      <c r="AP16" s="39"/>
      <c r="AQ16" s="39"/>
      <c r="AR16" s="39"/>
      <c r="AS16" s="39"/>
      <c r="AT16" s="39"/>
      <c r="AU16" s="39"/>
      <c r="AV16" s="39"/>
      <c r="AW16" s="39"/>
      <c r="AX16" s="39"/>
      <c r="AY16" s="39"/>
      <c r="AZ16" s="39"/>
      <c r="BA16" s="39"/>
      <c r="BB16" s="39"/>
      <c r="BC16" s="39"/>
      <c r="BD16" s="39"/>
      <c r="BE16" s="39"/>
      <c r="BF16" s="39"/>
      <c r="BG16" s="39"/>
      <c r="BH16" s="39"/>
      <c r="BI16" s="39"/>
      <c r="BJ16" s="39"/>
      <c r="BK16" s="39"/>
      <c r="BL16" s="39"/>
      <c r="BM16" s="39"/>
      <c r="BN16" s="39"/>
      <c r="BO16" s="39"/>
      <c r="BP16" s="39"/>
      <c r="BQ16" s="39"/>
      <c r="BR16" s="39"/>
      <c r="BS16" s="39"/>
      <c r="BT16" s="39"/>
      <c r="BU16" s="39"/>
      <c r="BV16" s="39"/>
      <c r="BW16" s="39"/>
      <c r="BX16" s="39"/>
      <c r="BY16" s="39"/>
      <c r="BZ16" s="39"/>
      <c r="CA16" s="39"/>
      <c r="CB16" s="39"/>
      <c r="CC16" s="39"/>
      <c r="CD16" s="39"/>
      <c r="CE16" s="39"/>
      <c r="CF16" s="39"/>
      <c r="CG16" s="39"/>
      <c r="CH16" s="39"/>
      <c r="CI16" s="39"/>
      <c r="CJ16" s="39"/>
      <c r="CK16" s="39"/>
      <c r="CL16" s="39"/>
      <c r="CM16" s="39"/>
      <c r="CN16" s="39"/>
      <c r="CO16" s="39"/>
      <c r="CP16" s="39"/>
      <c r="CQ16" s="39"/>
      <c r="CR16" s="39"/>
      <c r="CS16" s="39"/>
      <c r="CT16" s="39"/>
      <c r="CU16" s="39"/>
      <c r="CV16" s="39"/>
      <c r="CW16" s="39"/>
      <c r="CX16" s="39"/>
      <c r="CY16" s="39"/>
      <c r="CZ16" s="39"/>
      <c r="DA16" s="39"/>
      <c r="DB16" s="39"/>
      <c r="DC16" s="39"/>
      <c r="DD16" s="39"/>
      <c r="DE16" s="39"/>
      <c r="DF16" s="39"/>
      <c r="DG16" s="39"/>
      <c r="DH16" s="39"/>
      <c r="DI16" s="39"/>
      <c r="DJ16" s="39"/>
      <c r="DK16" s="39"/>
      <c r="DL16" s="39"/>
      <c r="DM16" s="39"/>
      <c r="DN16" s="39"/>
      <c r="DO16" s="39"/>
      <c r="DP16" s="39"/>
    </row>
    <row r="17" spans="1:120" ht="206.4" customHeight="1" thickTop="1" thickBot="1" x14ac:dyDescent="0.3">
      <c r="A17" s="133" t="str">
        <f>VLOOKUP(A10,lista,6,0)</f>
        <v>Al menos 6 años de experiencia profesional global desde el año de Titulación referida en el apartado 2.1.
Al menos 6 años de experiencia con contratos de mantenimiento industrial, incluyendo funciones de supervisión de obras, control técnico y económico, redacción de pliegos, gestión de proveedores, coordinación de instalaciones y seguimiento de la ejecución de los trabajos.
Al menos 1 año experiencia global en el sector de la Ingeniería/Consultoría del Transporte y/o Tecnologías de la Información.
Al menos 1 año de experiencia en consultoría y asesoramiento técnico, en gestión de licitaciones y contratos, control técnico‑económico‑administrativo y asistencia técnica en instalaciones en edificación conforme a procedimientos del Gestor Ferroviario.</v>
      </c>
      <c r="B17" s="134"/>
      <c r="C17" s="134"/>
      <c r="D17" s="134"/>
      <c r="E17" s="134"/>
      <c r="F17" s="134"/>
      <c r="G17" s="134"/>
      <c r="H17" s="135"/>
      <c r="I17" s="49"/>
      <c r="J17" s="131" t="s">
        <v>32</v>
      </c>
      <c r="K17" s="131"/>
      <c r="L17" s="132"/>
    </row>
    <row r="18" spans="1:120" s="2" customFormat="1" ht="19.2" customHeight="1" thickTop="1" x14ac:dyDescent="0.25">
      <c r="A18" s="157" t="s">
        <v>35</v>
      </c>
      <c r="B18" s="158"/>
      <c r="C18" s="158"/>
      <c r="D18" s="158"/>
      <c r="E18" s="158"/>
      <c r="F18" s="158"/>
      <c r="G18" s="158"/>
      <c r="H18" s="158"/>
      <c r="I18" s="158"/>
      <c r="J18" s="158"/>
      <c r="K18" s="158"/>
      <c r="L18" s="1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39"/>
      <c r="BA18" s="39"/>
      <c r="BB18" s="39"/>
      <c r="BC18" s="39"/>
      <c r="BD18" s="39"/>
      <c r="BE18" s="39"/>
      <c r="BF18" s="39"/>
      <c r="BG18" s="39"/>
      <c r="BH18" s="39"/>
      <c r="BI18" s="39"/>
      <c r="BJ18" s="39"/>
      <c r="BK18" s="39"/>
      <c r="BL18" s="39"/>
      <c r="BM18" s="39"/>
      <c r="BN18" s="39"/>
      <c r="BO18" s="39"/>
      <c r="BP18" s="39"/>
      <c r="BQ18" s="39"/>
      <c r="BR18" s="39"/>
      <c r="BS18" s="39"/>
      <c r="BT18" s="39"/>
      <c r="BU18" s="39"/>
      <c r="BV18" s="39"/>
      <c r="BW18" s="39"/>
      <c r="BX18" s="39"/>
      <c r="BY18" s="39"/>
      <c r="BZ18" s="39"/>
      <c r="CA18" s="39"/>
      <c r="CB18" s="39"/>
      <c r="CC18" s="39"/>
      <c r="CD18" s="39"/>
      <c r="CE18" s="39"/>
      <c r="CF18" s="39"/>
      <c r="CG18" s="39"/>
      <c r="CH18" s="39"/>
      <c r="CI18" s="39"/>
      <c r="CJ18" s="39"/>
      <c r="CK18" s="39"/>
      <c r="CL18" s="39"/>
      <c r="CM18" s="39"/>
      <c r="CN18" s="39"/>
      <c r="CO18" s="39"/>
      <c r="CP18" s="39"/>
      <c r="CQ18" s="39"/>
      <c r="CR18" s="39"/>
      <c r="CS18" s="39"/>
      <c r="CT18" s="39"/>
      <c r="CU18" s="39"/>
      <c r="CV18" s="39"/>
      <c r="CW18" s="39"/>
      <c r="CX18" s="39"/>
      <c r="CY18" s="39"/>
      <c r="CZ18" s="39"/>
      <c r="DA18" s="39"/>
      <c r="DB18" s="39"/>
      <c r="DC18" s="39"/>
      <c r="DD18" s="39"/>
      <c r="DE18" s="39"/>
      <c r="DF18" s="39"/>
      <c r="DG18" s="39"/>
      <c r="DH18" s="39"/>
      <c r="DI18" s="39"/>
      <c r="DJ18" s="39"/>
      <c r="DK18" s="39"/>
      <c r="DL18" s="39"/>
      <c r="DM18" s="39"/>
      <c r="DN18" s="39"/>
      <c r="DO18" s="39"/>
      <c r="DP18" s="39"/>
    </row>
    <row r="19" spans="1:120" s="2" customFormat="1" ht="130.5" customHeight="1" x14ac:dyDescent="0.25">
      <c r="A19" s="144" t="s">
        <v>86</v>
      </c>
      <c r="B19" s="145"/>
      <c r="C19" s="145"/>
      <c r="D19" s="145"/>
      <c r="E19" s="145"/>
      <c r="F19" s="145"/>
      <c r="G19" s="145"/>
      <c r="H19" s="145"/>
      <c r="I19" s="145"/>
      <c r="J19" s="145"/>
      <c r="K19" s="145"/>
      <c r="L19" s="146"/>
      <c r="M19" s="39"/>
      <c r="N19" s="39"/>
      <c r="O19" s="39"/>
      <c r="P19" s="39"/>
      <c r="Q19" s="39"/>
      <c r="R19" s="39"/>
      <c r="S19" s="39"/>
      <c r="T19" s="39"/>
      <c r="U19" s="39"/>
      <c r="V19" s="39"/>
      <c r="W19" s="39"/>
      <c r="X19" s="39"/>
      <c r="Y19" s="39"/>
      <c r="Z19" s="39"/>
      <c r="AA19" s="39"/>
      <c r="AB19" s="39"/>
      <c r="AC19" s="39"/>
      <c r="AD19" s="39"/>
      <c r="AE19" s="39"/>
      <c r="AF19" s="39"/>
      <c r="AG19" s="39"/>
      <c r="AH19" s="39"/>
      <c r="AI19" s="39"/>
      <c r="AJ19" s="39"/>
      <c r="AK19" s="39"/>
      <c r="AL19" s="39"/>
      <c r="AM19" s="39"/>
      <c r="AN19" s="39"/>
      <c r="AO19" s="39"/>
      <c r="AP19" s="39"/>
      <c r="AQ19" s="39"/>
      <c r="AR19" s="39"/>
      <c r="AS19" s="39"/>
      <c r="AT19" s="39"/>
      <c r="AU19" s="39"/>
      <c r="AV19" s="39"/>
      <c r="AW19" s="39"/>
      <c r="AX19" s="39"/>
      <c r="AY19" s="39"/>
      <c r="AZ19" s="39"/>
      <c r="BA19" s="39"/>
      <c r="BB19" s="39"/>
      <c r="BC19" s="39"/>
      <c r="BD19" s="39"/>
      <c r="BE19" s="39"/>
      <c r="BF19" s="39"/>
      <c r="BG19" s="39"/>
      <c r="BH19" s="39"/>
      <c r="BI19" s="39"/>
      <c r="BJ19" s="39"/>
      <c r="BK19" s="39"/>
      <c r="BL19" s="39"/>
      <c r="BM19" s="39"/>
      <c r="BN19" s="39"/>
      <c r="BO19" s="39"/>
      <c r="BP19" s="39"/>
      <c r="BQ19" s="39"/>
      <c r="BR19" s="39"/>
      <c r="BS19" s="39"/>
      <c r="BT19" s="39"/>
      <c r="BU19" s="39"/>
      <c r="BV19" s="39"/>
      <c r="BW19" s="39"/>
      <c r="BX19" s="39"/>
      <c r="BY19" s="39"/>
      <c r="BZ19" s="39"/>
      <c r="CA19" s="39"/>
      <c r="CB19" s="39"/>
      <c r="CC19" s="39"/>
      <c r="CD19" s="39"/>
      <c r="CE19" s="39"/>
      <c r="CF19" s="39"/>
      <c r="CG19" s="39"/>
      <c r="CH19" s="39"/>
      <c r="CI19" s="39"/>
      <c r="CJ19" s="39"/>
      <c r="CK19" s="39"/>
      <c r="CL19" s="39"/>
      <c r="CM19" s="39"/>
      <c r="CN19" s="39"/>
      <c r="CO19" s="39"/>
      <c r="CP19" s="39"/>
      <c r="CQ19" s="39"/>
      <c r="CR19" s="39"/>
      <c r="CS19" s="39"/>
      <c r="CT19" s="39"/>
      <c r="CU19" s="39"/>
      <c r="CV19" s="39"/>
      <c r="CW19" s="39"/>
      <c r="CX19" s="39"/>
      <c r="CY19" s="39"/>
      <c r="CZ19" s="39"/>
      <c r="DA19" s="39"/>
      <c r="DB19" s="39"/>
      <c r="DC19" s="39"/>
      <c r="DD19" s="39"/>
      <c r="DE19" s="39"/>
      <c r="DF19" s="39"/>
      <c r="DG19" s="39"/>
      <c r="DH19" s="39"/>
      <c r="DI19" s="39"/>
      <c r="DJ19" s="39"/>
      <c r="DK19" s="39"/>
      <c r="DL19" s="39"/>
      <c r="DM19" s="39"/>
      <c r="DN19" s="39"/>
      <c r="DO19" s="39"/>
      <c r="DP19" s="39"/>
    </row>
    <row r="20" spans="1:120" s="2" customFormat="1" ht="65.400000000000006" customHeight="1" x14ac:dyDescent="0.25">
      <c r="A20" s="136" t="s">
        <v>68</v>
      </c>
      <c r="B20" s="137"/>
      <c r="C20" s="137"/>
      <c r="D20" s="137"/>
      <c r="E20" s="137"/>
      <c r="F20" s="137"/>
      <c r="G20" s="137"/>
      <c r="H20" s="137"/>
      <c r="I20" s="137"/>
      <c r="J20" s="138"/>
      <c r="K20" s="139"/>
      <c r="L20" s="20">
        <v>10</v>
      </c>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39"/>
      <c r="BB20" s="39"/>
      <c r="BC20" s="39"/>
      <c r="BD20" s="39"/>
      <c r="BE20" s="39"/>
      <c r="BF20" s="39"/>
      <c r="BG20" s="39"/>
      <c r="BH20" s="39"/>
      <c r="BI20" s="39"/>
      <c r="BJ20" s="39"/>
      <c r="BK20" s="39"/>
      <c r="BL20" s="39"/>
      <c r="BM20" s="39"/>
      <c r="BN20" s="39"/>
      <c r="BO20" s="39"/>
      <c r="BP20" s="39"/>
      <c r="BQ20" s="39"/>
      <c r="BR20" s="39"/>
      <c r="BS20" s="39"/>
      <c r="BT20" s="39"/>
      <c r="BU20" s="39"/>
      <c r="BV20" s="39"/>
      <c r="BW20" s="39"/>
      <c r="BX20" s="39"/>
      <c r="BY20" s="39"/>
      <c r="BZ20" s="39"/>
      <c r="CA20" s="39"/>
      <c r="CB20" s="39"/>
      <c r="CC20" s="39"/>
      <c r="CD20" s="39"/>
      <c r="CE20" s="39"/>
      <c r="CF20" s="39"/>
      <c r="CG20" s="39"/>
      <c r="CH20" s="39"/>
      <c r="CI20" s="39"/>
      <c r="CJ20" s="39"/>
      <c r="CK20" s="39"/>
      <c r="CL20" s="39"/>
      <c r="CM20" s="39"/>
      <c r="CN20" s="39"/>
      <c r="CO20" s="39"/>
      <c r="CP20" s="39"/>
      <c r="CQ20" s="39"/>
      <c r="CR20" s="39"/>
      <c r="CS20" s="39"/>
      <c r="CT20" s="39"/>
      <c r="CU20" s="39"/>
      <c r="CV20" s="39"/>
      <c r="CW20" s="39"/>
      <c r="CX20" s="39"/>
      <c r="CY20" s="39"/>
      <c r="CZ20" s="39"/>
      <c r="DA20" s="39"/>
      <c r="DB20" s="39"/>
      <c r="DC20" s="39"/>
      <c r="DD20" s="39"/>
      <c r="DE20" s="39"/>
      <c r="DF20" s="39"/>
      <c r="DG20" s="39"/>
      <c r="DH20" s="39"/>
      <c r="DI20" s="39"/>
      <c r="DJ20" s="39"/>
      <c r="DK20" s="39"/>
      <c r="DL20" s="39"/>
      <c r="DM20" s="39"/>
      <c r="DN20" s="39"/>
      <c r="DO20" s="39"/>
      <c r="DP20" s="39"/>
    </row>
    <row r="21" spans="1:120" s="4" customFormat="1" ht="40.049999999999997" customHeight="1" x14ac:dyDescent="0.7">
      <c r="A21" s="21" t="s">
        <v>36</v>
      </c>
      <c r="B21" s="10" t="s">
        <v>43</v>
      </c>
      <c r="C21" s="114" t="s">
        <v>23</v>
      </c>
      <c r="D21" s="115"/>
      <c r="E21" s="114" t="s">
        <v>7</v>
      </c>
      <c r="F21" s="115"/>
      <c r="G21" s="114" t="s">
        <v>83</v>
      </c>
      <c r="H21" s="175"/>
      <c r="I21" s="115"/>
      <c r="J21" s="10" t="s">
        <v>20</v>
      </c>
      <c r="K21" s="10" t="s">
        <v>21</v>
      </c>
      <c r="L21" s="22" t="s">
        <v>22</v>
      </c>
      <c r="M21" s="40"/>
      <c r="N21" s="40"/>
      <c r="O21" s="40"/>
      <c r="P21" s="40"/>
      <c r="Q21" s="40"/>
      <c r="R21" s="40"/>
      <c r="S21" s="40"/>
      <c r="T21" s="40"/>
      <c r="U21" s="40"/>
      <c r="V21" s="40"/>
      <c r="W21" s="40"/>
      <c r="X21" s="40"/>
      <c r="Y21" s="40"/>
      <c r="Z21" s="40"/>
      <c r="AA21" s="40"/>
      <c r="AB21" s="40"/>
      <c r="AC21" s="40"/>
      <c r="AD21" s="40"/>
      <c r="AE21" s="40"/>
      <c r="AF21" s="40"/>
      <c r="AG21" s="40"/>
      <c r="AH21" s="40"/>
      <c r="AI21" s="40"/>
      <c r="AJ21" s="40"/>
      <c r="AK21" s="40"/>
      <c r="AL21" s="40"/>
      <c r="AM21" s="40"/>
      <c r="AN21" s="40"/>
      <c r="AO21" s="40"/>
      <c r="AP21" s="40"/>
      <c r="AQ21" s="40"/>
      <c r="AR21" s="40"/>
      <c r="AS21" s="40"/>
      <c r="AT21" s="40"/>
      <c r="AU21" s="40"/>
      <c r="AV21" s="40"/>
      <c r="AW21" s="40"/>
      <c r="AX21" s="40"/>
      <c r="AY21" s="40"/>
      <c r="AZ21" s="40"/>
      <c r="BA21" s="40"/>
      <c r="BB21" s="40"/>
      <c r="BC21" s="40"/>
      <c r="BD21" s="40"/>
      <c r="BE21" s="40"/>
      <c r="BF21" s="40"/>
      <c r="BG21" s="40"/>
      <c r="BH21" s="40"/>
      <c r="BI21" s="40"/>
      <c r="BJ21" s="40"/>
      <c r="BK21" s="40"/>
      <c r="BL21" s="40"/>
      <c r="BM21" s="40"/>
      <c r="BN21" s="40"/>
      <c r="BO21" s="40"/>
      <c r="BP21" s="40"/>
      <c r="BQ21" s="40"/>
      <c r="BR21" s="40"/>
      <c r="BS21" s="40"/>
      <c r="BT21" s="40"/>
      <c r="BU21" s="40"/>
      <c r="BV21" s="40"/>
      <c r="BW21" s="40"/>
      <c r="BX21" s="40"/>
      <c r="BY21" s="40"/>
      <c r="BZ21" s="40"/>
      <c r="CA21" s="40"/>
      <c r="CB21" s="40"/>
      <c r="CC21" s="40"/>
      <c r="CD21" s="40"/>
      <c r="CE21" s="40"/>
      <c r="CF21" s="40"/>
      <c r="CG21" s="40"/>
      <c r="CH21" s="40"/>
      <c r="CI21" s="40"/>
      <c r="CJ21" s="40"/>
      <c r="CK21" s="40"/>
      <c r="CL21" s="40"/>
      <c r="CM21" s="40"/>
      <c r="CN21" s="40"/>
      <c r="CO21" s="40"/>
      <c r="CP21" s="40"/>
      <c r="CQ21" s="40"/>
      <c r="CR21" s="40"/>
      <c r="CS21" s="40"/>
      <c r="CT21" s="40"/>
      <c r="CU21" s="40"/>
      <c r="CV21" s="40"/>
      <c r="CW21" s="40"/>
      <c r="CX21" s="40"/>
      <c r="CY21" s="40"/>
      <c r="CZ21" s="40"/>
      <c r="DA21" s="40"/>
      <c r="DB21" s="40"/>
      <c r="DC21" s="40"/>
      <c r="DD21" s="40"/>
      <c r="DE21" s="40"/>
      <c r="DF21" s="40"/>
      <c r="DG21" s="40"/>
      <c r="DH21" s="40"/>
      <c r="DI21" s="40"/>
      <c r="DJ21" s="40"/>
      <c r="DK21" s="40"/>
      <c r="DL21" s="40"/>
      <c r="DM21" s="40"/>
      <c r="DN21" s="40"/>
      <c r="DO21" s="40"/>
      <c r="DP21" s="40"/>
    </row>
    <row r="22" spans="1:120" s="53" customFormat="1" ht="16.95" customHeight="1" x14ac:dyDescent="0.25">
      <c r="A22" s="54"/>
      <c r="B22" s="55"/>
      <c r="C22" s="112"/>
      <c r="D22" s="113"/>
      <c r="E22" s="116"/>
      <c r="F22" s="117"/>
      <c r="G22" s="173"/>
      <c r="H22" s="173"/>
      <c r="I22" s="173"/>
      <c r="J22" s="11" t="str">
        <f>IF(OR(ISBLANK(A22),ISBLANK(B22)),"",(B22-A22)+1)</f>
        <v/>
      </c>
      <c r="K22" s="12">
        <f>10/1095</f>
        <v>9.1324200913242004E-3</v>
      </c>
      <c r="L22" s="23" t="str">
        <f>IFERROR(ROUND(J22*K22,4),"")</f>
        <v/>
      </c>
      <c r="M22" s="52"/>
      <c r="N22" s="52"/>
      <c r="O22" s="52"/>
      <c r="P22" s="52"/>
      <c r="Q22" s="52"/>
      <c r="R22" s="52"/>
      <c r="S22" s="52"/>
      <c r="T22" s="52"/>
      <c r="U22" s="52"/>
      <c r="V22" s="52"/>
      <c r="W22" s="52"/>
      <c r="X22" s="52"/>
      <c r="Y22" s="52"/>
      <c r="Z22" s="52"/>
      <c r="AA22" s="52"/>
      <c r="AB22" s="52"/>
      <c r="AC22" s="52"/>
      <c r="AD22" s="52"/>
      <c r="AE22" s="52"/>
      <c r="AF22" s="52"/>
      <c r="AG22" s="52"/>
      <c r="AH22" s="52"/>
      <c r="AI22" s="52"/>
      <c r="AJ22" s="52"/>
      <c r="AK22" s="52"/>
      <c r="AL22" s="52"/>
      <c r="AM22" s="52"/>
      <c r="AN22" s="52"/>
      <c r="AO22" s="52"/>
      <c r="AP22" s="52"/>
      <c r="AQ22" s="52"/>
      <c r="AR22" s="52"/>
      <c r="AS22" s="52"/>
      <c r="AT22" s="52"/>
      <c r="AU22" s="52"/>
      <c r="AV22" s="52"/>
      <c r="AW22" s="52"/>
      <c r="AX22" s="52"/>
      <c r="AY22" s="52"/>
      <c r="AZ22" s="52"/>
      <c r="BA22" s="52"/>
      <c r="BB22" s="52"/>
      <c r="BC22" s="52"/>
      <c r="BD22" s="52"/>
      <c r="BE22" s="52"/>
      <c r="BF22" s="52"/>
      <c r="BG22" s="52"/>
      <c r="BH22" s="52"/>
      <c r="BI22" s="52"/>
      <c r="BJ22" s="52"/>
      <c r="BK22" s="52"/>
      <c r="BL22" s="52"/>
      <c r="BM22" s="52"/>
      <c r="BN22" s="52"/>
      <c r="BO22" s="52"/>
      <c r="BP22" s="52"/>
      <c r="BQ22" s="52"/>
      <c r="BR22" s="52"/>
      <c r="BS22" s="52"/>
      <c r="BT22" s="52"/>
      <c r="BU22" s="52"/>
      <c r="BV22" s="52"/>
      <c r="BW22" s="52"/>
      <c r="BX22" s="52"/>
      <c r="BY22" s="52"/>
      <c r="BZ22" s="52"/>
      <c r="CA22" s="52"/>
      <c r="CB22" s="52"/>
      <c r="CC22" s="52"/>
      <c r="CD22" s="52"/>
      <c r="CE22" s="52"/>
      <c r="CF22" s="52"/>
      <c r="CG22" s="52"/>
      <c r="CH22" s="52"/>
      <c r="CI22" s="52"/>
      <c r="CJ22" s="52"/>
      <c r="CK22" s="52"/>
      <c r="CL22" s="52"/>
      <c r="CM22" s="52"/>
      <c r="CN22" s="52"/>
      <c r="CO22" s="52"/>
      <c r="CP22" s="52"/>
      <c r="CQ22" s="52"/>
      <c r="CR22" s="52"/>
      <c r="CS22" s="52"/>
      <c r="CT22" s="52"/>
      <c r="CU22" s="52"/>
      <c r="CV22" s="52"/>
      <c r="CW22" s="52"/>
      <c r="CX22" s="52"/>
      <c r="CY22" s="52"/>
      <c r="CZ22" s="52"/>
      <c r="DA22" s="52"/>
      <c r="DB22" s="52"/>
      <c r="DC22" s="52"/>
      <c r="DD22" s="52"/>
      <c r="DE22" s="52"/>
      <c r="DF22" s="52"/>
      <c r="DG22" s="52"/>
      <c r="DH22" s="52"/>
      <c r="DI22" s="52"/>
      <c r="DJ22" s="52"/>
      <c r="DK22" s="52"/>
      <c r="DL22" s="52"/>
      <c r="DM22" s="52"/>
      <c r="DN22" s="52"/>
      <c r="DO22" s="52"/>
      <c r="DP22" s="52"/>
    </row>
    <row r="23" spans="1:120" s="53" customFormat="1" ht="16.95" customHeight="1" x14ac:dyDescent="0.25">
      <c r="A23" s="54"/>
      <c r="B23" s="55"/>
      <c r="C23" s="112"/>
      <c r="D23" s="113"/>
      <c r="E23" s="116"/>
      <c r="F23" s="117"/>
      <c r="G23" s="112"/>
      <c r="H23" s="176"/>
      <c r="I23" s="113"/>
      <c r="J23" s="11" t="str">
        <f t="shared" ref="J23:J35" si="0">IF(OR(ISBLANK(A23),ISBLANK(B23)),"",(B23-A23)+1)</f>
        <v/>
      </c>
      <c r="K23" s="12">
        <f t="shared" ref="K23:K35" si="1">10/1095</f>
        <v>9.1324200913242004E-3</v>
      </c>
      <c r="L23" s="23" t="str">
        <f t="shared" ref="L23:L35" si="2">IFERROR(ROUND(J23*K23,4),"")</f>
        <v/>
      </c>
      <c r="M23" s="52"/>
      <c r="N23" s="52"/>
      <c r="O23" s="52"/>
      <c r="P23" s="52"/>
      <c r="Q23" s="52"/>
      <c r="R23" s="52"/>
      <c r="S23" s="52"/>
      <c r="T23" s="52"/>
      <c r="U23" s="52"/>
      <c r="V23" s="52"/>
      <c r="W23" s="52"/>
      <c r="X23" s="52"/>
      <c r="Y23" s="52"/>
      <c r="Z23" s="52"/>
      <c r="AA23" s="52"/>
      <c r="AB23" s="52"/>
      <c r="AC23" s="52"/>
      <c r="AD23" s="52"/>
      <c r="AE23" s="52"/>
      <c r="AF23" s="52"/>
      <c r="AG23" s="52"/>
      <c r="AH23" s="52"/>
      <c r="AI23" s="52"/>
      <c r="AJ23" s="52"/>
      <c r="AK23" s="52"/>
      <c r="AL23" s="52"/>
      <c r="AM23" s="52"/>
      <c r="AN23" s="52"/>
      <c r="AO23" s="52"/>
      <c r="AP23" s="52"/>
      <c r="AQ23" s="52"/>
      <c r="AR23" s="52"/>
      <c r="AS23" s="52"/>
      <c r="AT23" s="52"/>
      <c r="AU23" s="52"/>
      <c r="AV23" s="52"/>
      <c r="AW23" s="52"/>
      <c r="AX23" s="52"/>
      <c r="AY23" s="52"/>
      <c r="AZ23" s="52"/>
      <c r="BA23" s="52"/>
      <c r="BB23" s="52"/>
      <c r="BC23" s="52"/>
      <c r="BD23" s="52"/>
      <c r="BE23" s="52"/>
      <c r="BF23" s="52"/>
      <c r="BG23" s="52"/>
      <c r="BH23" s="52"/>
      <c r="BI23" s="52"/>
      <c r="BJ23" s="52"/>
      <c r="BK23" s="52"/>
      <c r="BL23" s="52"/>
      <c r="BM23" s="52"/>
      <c r="BN23" s="52"/>
      <c r="BO23" s="52"/>
      <c r="BP23" s="52"/>
      <c r="BQ23" s="52"/>
      <c r="BR23" s="52"/>
      <c r="BS23" s="52"/>
      <c r="BT23" s="52"/>
      <c r="BU23" s="52"/>
      <c r="BV23" s="52"/>
      <c r="BW23" s="52"/>
      <c r="BX23" s="52"/>
      <c r="BY23" s="52"/>
      <c r="BZ23" s="52"/>
      <c r="CA23" s="52"/>
      <c r="CB23" s="52"/>
      <c r="CC23" s="52"/>
      <c r="CD23" s="52"/>
      <c r="CE23" s="52"/>
      <c r="CF23" s="52"/>
      <c r="CG23" s="52"/>
      <c r="CH23" s="52"/>
      <c r="CI23" s="52"/>
      <c r="CJ23" s="52"/>
      <c r="CK23" s="52"/>
      <c r="CL23" s="52"/>
      <c r="CM23" s="52"/>
      <c r="CN23" s="52"/>
      <c r="CO23" s="52"/>
      <c r="CP23" s="52"/>
      <c r="CQ23" s="52"/>
      <c r="CR23" s="52"/>
      <c r="CS23" s="52"/>
      <c r="CT23" s="52"/>
      <c r="CU23" s="52"/>
      <c r="CV23" s="52"/>
      <c r="CW23" s="52"/>
      <c r="CX23" s="52"/>
      <c r="CY23" s="52"/>
      <c r="CZ23" s="52"/>
      <c r="DA23" s="52"/>
      <c r="DB23" s="52"/>
      <c r="DC23" s="52"/>
      <c r="DD23" s="52"/>
      <c r="DE23" s="52"/>
      <c r="DF23" s="52"/>
      <c r="DG23" s="52"/>
      <c r="DH23" s="52"/>
      <c r="DI23" s="52"/>
      <c r="DJ23" s="52"/>
      <c r="DK23" s="52"/>
      <c r="DL23" s="52"/>
      <c r="DM23" s="52"/>
      <c r="DN23" s="52"/>
      <c r="DO23" s="52"/>
      <c r="DP23" s="52"/>
    </row>
    <row r="24" spans="1:120" s="53" customFormat="1" ht="16.95" customHeight="1" x14ac:dyDescent="0.25">
      <c r="A24" s="54"/>
      <c r="B24" s="55"/>
      <c r="C24" s="112"/>
      <c r="D24" s="113"/>
      <c r="E24" s="116"/>
      <c r="F24" s="117"/>
      <c r="G24" s="116"/>
      <c r="H24" s="174"/>
      <c r="I24" s="117"/>
      <c r="J24" s="11" t="str">
        <f t="shared" si="0"/>
        <v/>
      </c>
      <c r="K24" s="12">
        <f t="shared" si="1"/>
        <v>9.1324200913242004E-3</v>
      </c>
      <c r="L24" s="23" t="str">
        <f t="shared" si="2"/>
        <v/>
      </c>
      <c r="M24" s="52"/>
      <c r="N24" s="52"/>
      <c r="O24" s="52"/>
      <c r="P24" s="52"/>
      <c r="Q24" s="52"/>
      <c r="R24" s="52"/>
      <c r="S24" s="52"/>
      <c r="T24" s="52"/>
      <c r="U24" s="52"/>
      <c r="V24" s="52"/>
      <c r="W24" s="52"/>
      <c r="X24" s="52"/>
      <c r="Y24" s="52"/>
      <c r="Z24" s="52"/>
      <c r="AA24" s="52"/>
      <c r="AB24" s="52"/>
      <c r="AC24" s="52"/>
      <c r="AD24" s="52"/>
      <c r="AE24" s="52"/>
      <c r="AF24" s="52"/>
      <c r="AG24" s="52"/>
      <c r="AH24" s="52"/>
      <c r="AI24" s="52"/>
      <c r="AJ24" s="52"/>
      <c r="AK24" s="52"/>
      <c r="AL24" s="52"/>
      <c r="AM24" s="52"/>
      <c r="AN24" s="52"/>
      <c r="AO24" s="52"/>
      <c r="AP24" s="52"/>
      <c r="AQ24" s="52"/>
      <c r="AR24" s="52"/>
      <c r="AS24" s="52"/>
      <c r="AT24" s="52"/>
      <c r="AU24" s="52"/>
      <c r="AV24" s="52"/>
      <c r="AW24" s="52"/>
      <c r="AX24" s="52"/>
      <c r="AY24" s="52"/>
      <c r="AZ24" s="52"/>
      <c r="BA24" s="52"/>
      <c r="BB24" s="52"/>
      <c r="BC24" s="52"/>
      <c r="BD24" s="52"/>
      <c r="BE24" s="52"/>
      <c r="BF24" s="52"/>
      <c r="BG24" s="52"/>
      <c r="BH24" s="52"/>
      <c r="BI24" s="52"/>
      <c r="BJ24" s="52"/>
      <c r="BK24" s="52"/>
      <c r="BL24" s="52"/>
      <c r="BM24" s="52"/>
      <c r="BN24" s="52"/>
      <c r="BO24" s="52"/>
      <c r="BP24" s="52"/>
      <c r="BQ24" s="52"/>
      <c r="BR24" s="52"/>
      <c r="BS24" s="52"/>
      <c r="BT24" s="52"/>
      <c r="BU24" s="52"/>
      <c r="BV24" s="52"/>
      <c r="BW24" s="52"/>
      <c r="BX24" s="52"/>
      <c r="BY24" s="52"/>
      <c r="BZ24" s="52"/>
      <c r="CA24" s="52"/>
      <c r="CB24" s="52"/>
      <c r="CC24" s="52"/>
      <c r="CD24" s="52"/>
      <c r="CE24" s="52"/>
      <c r="CF24" s="52"/>
      <c r="CG24" s="52"/>
      <c r="CH24" s="52"/>
      <c r="CI24" s="52"/>
      <c r="CJ24" s="52"/>
      <c r="CK24" s="52"/>
      <c r="CL24" s="52"/>
      <c r="CM24" s="52"/>
      <c r="CN24" s="52"/>
      <c r="CO24" s="52"/>
      <c r="CP24" s="52"/>
      <c r="CQ24" s="52"/>
      <c r="CR24" s="52"/>
      <c r="CS24" s="52"/>
      <c r="CT24" s="52"/>
      <c r="CU24" s="52"/>
      <c r="CV24" s="52"/>
      <c r="CW24" s="52"/>
      <c r="CX24" s="52"/>
      <c r="CY24" s="52"/>
      <c r="CZ24" s="52"/>
      <c r="DA24" s="52"/>
      <c r="DB24" s="52"/>
      <c r="DC24" s="52"/>
      <c r="DD24" s="52"/>
      <c r="DE24" s="52"/>
      <c r="DF24" s="52"/>
      <c r="DG24" s="52"/>
      <c r="DH24" s="52"/>
      <c r="DI24" s="52"/>
      <c r="DJ24" s="52"/>
      <c r="DK24" s="52"/>
      <c r="DL24" s="52"/>
      <c r="DM24" s="52"/>
      <c r="DN24" s="52"/>
      <c r="DO24" s="52"/>
      <c r="DP24" s="52"/>
    </row>
    <row r="25" spans="1:120" s="53" customFormat="1" ht="16.95" customHeight="1" x14ac:dyDescent="0.25">
      <c r="A25" s="54"/>
      <c r="B25" s="55"/>
      <c r="C25" s="112"/>
      <c r="D25" s="113"/>
      <c r="E25" s="116"/>
      <c r="F25" s="117"/>
      <c r="G25" s="116"/>
      <c r="H25" s="174"/>
      <c r="I25" s="117"/>
      <c r="J25" s="11" t="str">
        <f>IF(OR(ISBLANK(A25),ISBLANK(B25)),"",(B25-A25)+1)</f>
        <v/>
      </c>
      <c r="K25" s="12">
        <f t="shared" si="1"/>
        <v>9.1324200913242004E-3</v>
      </c>
      <c r="L25" s="23" t="str">
        <f t="shared" si="2"/>
        <v/>
      </c>
      <c r="M25" s="52"/>
      <c r="N25" s="52"/>
      <c r="O25" s="52"/>
      <c r="P25" s="52"/>
      <c r="Q25" s="52"/>
      <c r="R25" s="52"/>
      <c r="S25" s="52"/>
      <c r="T25" s="52"/>
      <c r="U25" s="52"/>
      <c r="V25" s="52"/>
      <c r="W25" s="52"/>
      <c r="X25" s="52"/>
      <c r="Y25" s="52"/>
      <c r="Z25" s="52"/>
      <c r="AA25" s="52"/>
      <c r="AB25" s="52"/>
      <c r="AC25" s="52"/>
      <c r="AD25" s="52"/>
      <c r="AE25" s="52"/>
      <c r="AF25" s="52"/>
      <c r="AG25" s="52"/>
      <c r="AH25" s="52"/>
      <c r="AI25" s="52"/>
      <c r="AJ25" s="52"/>
      <c r="AK25" s="52"/>
      <c r="AL25" s="52"/>
      <c r="AM25" s="52"/>
      <c r="AN25" s="52"/>
      <c r="AO25" s="52"/>
      <c r="AP25" s="52"/>
      <c r="AQ25" s="52"/>
      <c r="AR25" s="52"/>
      <c r="AS25" s="52"/>
      <c r="AT25" s="52"/>
      <c r="AU25" s="52"/>
      <c r="AV25" s="52"/>
      <c r="AW25" s="52"/>
      <c r="AX25" s="52"/>
      <c r="AY25" s="52"/>
      <c r="AZ25" s="52"/>
      <c r="BA25" s="52"/>
      <c r="BB25" s="52"/>
      <c r="BC25" s="52"/>
      <c r="BD25" s="52"/>
      <c r="BE25" s="52"/>
      <c r="BF25" s="52"/>
      <c r="BG25" s="52"/>
      <c r="BH25" s="52"/>
      <c r="BI25" s="52"/>
      <c r="BJ25" s="52"/>
      <c r="BK25" s="52"/>
      <c r="BL25" s="52"/>
      <c r="BM25" s="52"/>
      <c r="BN25" s="52"/>
      <c r="BO25" s="52"/>
      <c r="BP25" s="52"/>
      <c r="BQ25" s="52"/>
      <c r="BR25" s="52"/>
      <c r="BS25" s="52"/>
      <c r="BT25" s="52"/>
      <c r="BU25" s="52"/>
      <c r="BV25" s="52"/>
      <c r="BW25" s="52"/>
      <c r="BX25" s="52"/>
      <c r="BY25" s="52"/>
      <c r="BZ25" s="52"/>
      <c r="CA25" s="52"/>
      <c r="CB25" s="52"/>
      <c r="CC25" s="52"/>
      <c r="CD25" s="52"/>
      <c r="CE25" s="52"/>
      <c r="CF25" s="52"/>
      <c r="CG25" s="52"/>
      <c r="CH25" s="52"/>
      <c r="CI25" s="52"/>
      <c r="CJ25" s="52"/>
      <c r="CK25" s="52"/>
      <c r="CL25" s="52"/>
      <c r="CM25" s="52"/>
      <c r="CN25" s="52"/>
      <c r="CO25" s="52"/>
      <c r="CP25" s="52"/>
      <c r="CQ25" s="52"/>
      <c r="CR25" s="52"/>
      <c r="CS25" s="52"/>
      <c r="CT25" s="52"/>
      <c r="CU25" s="52"/>
      <c r="CV25" s="52"/>
      <c r="CW25" s="52"/>
      <c r="CX25" s="52"/>
      <c r="CY25" s="52"/>
      <c r="CZ25" s="52"/>
      <c r="DA25" s="52"/>
      <c r="DB25" s="52"/>
      <c r="DC25" s="52"/>
      <c r="DD25" s="52"/>
      <c r="DE25" s="52"/>
      <c r="DF25" s="52"/>
      <c r="DG25" s="52"/>
      <c r="DH25" s="52"/>
      <c r="DI25" s="52"/>
      <c r="DJ25" s="52"/>
      <c r="DK25" s="52"/>
      <c r="DL25" s="52"/>
      <c r="DM25" s="52"/>
      <c r="DN25" s="52"/>
      <c r="DO25" s="52"/>
      <c r="DP25" s="52"/>
    </row>
    <row r="26" spans="1:120" s="53" customFormat="1" ht="16.95" customHeight="1" x14ac:dyDescent="0.25">
      <c r="A26" s="54"/>
      <c r="B26" s="55"/>
      <c r="C26" s="112"/>
      <c r="D26" s="113"/>
      <c r="E26" s="116"/>
      <c r="F26" s="117"/>
      <c r="G26" s="116"/>
      <c r="H26" s="174"/>
      <c r="I26" s="117"/>
      <c r="J26" s="11" t="str">
        <f t="shared" si="0"/>
        <v/>
      </c>
      <c r="K26" s="12">
        <f t="shared" si="1"/>
        <v>9.1324200913242004E-3</v>
      </c>
      <c r="L26" s="23" t="str">
        <f t="shared" si="2"/>
        <v/>
      </c>
      <c r="M26" s="52"/>
      <c r="N26" s="52"/>
      <c r="O26" s="52"/>
      <c r="P26" s="52"/>
      <c r="Q26" s="52"/>
      <c r="R26" s="52"/>
      <c r="S26" s="52"/>
      <c r="T26" s="52"/>
      <c r="U26" s="52"/>
      <c r="V26" s="52"/>
      <c r="W26" s="52"/>
      <c r="X26" s="52"/>
      <c r="Y26" s="52"/>
      <c r="Z26" s="52"/>
      <c r="AA26" s="52"/>
      <c r="AB26" s="52"/>
      <c r="AC26" s="52"/>
      <c r="AD26" s="52"/>
      <c r="AE26" s="52"/>
      <c r="AF26" s="52"/>
      <c r="AG26" s="52"/>
      <c r="AH26" s="52"/>
      <c r="AI26" s="52"/>
      <c r="AJ26" s="52"/>
      <c r="AK26" s="52"/>
      <c r="AL26" s="52"/>
      <c r="AM26" s="52"/>
      <c r="AN26" s="52"/>
      <c r="AO26" s="52"/>
      <c r="AP26" s="52"/>
      <c r="AQ26" s="52"/>
      <c r="AR26" s="52"/>
      <c r="AS26" s="52"/>
      <c r="AT26" s="52"/>
      <c r="AU26" s="52"/>
      <c r="AV26" s="52"/>
      <c r="AW26" s="52"/>
      <c r="AX26" s="52"/>
      <c r="AY26" s="52"/>
      <c r="AZ26" s="52"/>
      <c r="BA26" s="52"/>
      <c r="BB26" s="52"/>
      <c r="BC26" s="52"/>
      <c r="BD26" s="52"/>
      <c r="BE26" s="52"/>
      <c r="BF26" s="52"/>
      <c r="BG26" s="52"/>
      <c r="BH26" s="52"/>
      <c r="BI26" s="52"/>
      <c r="BJ26" s="52"/>
      <c r="BK26" s="52"/>
      <c r="BL26" s="52"/>
      <c r="BM26" s="52"/>
      <c r="BN26" s="52"/>
      <c r="BO26" s="52"/>
      <c r="BP26" s="52"/>
      <c r="BQ26" s="52"/>
      <c r="BR26" s="52"/>
      <c r="BS26" s="52"/>
      <c r="BT26" s="52"/>
      <c r="BU26" s="52"/>
      <c r="BV26" s="52"/>
      <c r="BW26" s="52"/>
      <c r="BX26" s="52"/>
      <c r="BY26" s="52"/>
      <c r="BZ26" s="52"/>
      <c r="CA26" s="52"/>
      <c r="CB26" s="52"/>
      <c r="CC26" s="52"/>
      <c r="CD26" s="52"/>
      <c r="CE26" s="52"/>
      <c r="CF26" s="52"/>
      <c r="CG26" s="52"/>
      <c r="CH26" s="52"/>
      <c r="CI26" s="52"/>
      <c r="CJ26" s="52"/>
      <c r="CK26" s="52"/>
      <c r="CL26" s="52"/>
      <c r="CM26" s="52"/>
      <c r="CN26" s="52"/>
      <c r="CO26" s="52"/>
      <c r="CP26" s="52"/>
      <c r="CQ26" s="52"/>
      <c r="CR26" s="52"/>
      <c r="CS26" s="52"/>
      <c r="CT26" s="52"/>
      <c r="CU26" s="52"/>
      <c r="CV26" s="52"/>
      <c r="CW26" s="52"/>
      <c r="CX26" s="52"/>
      <c r="CY26" s="52"/>
      <c r="CZ26" s="52"/>
      <c r="DA26" s="52"/>
      <c r="DB26" s="52"/>
      <c r="DC26" s="52"/>
      <c r="DD26" s="52"/>
      <c r="DE26" s="52"/>
      <c r="DF26" s="52"/>
      <c r="DG26" s="52"/>
      <c r="DH26" s="52"/>
      <c r="DI26" s="52"/>
      <c r="DJ26" s="52"/>
      <c r="DK26" s="52"/>
      <c r="DL26" s="52"/>
      <c r="DM26" s="52"/>
      <c r="DN26" s="52"/>
      <c r="DO26" s="52"/>
      <c r="DP26" s="52"/>
    </row>
    <row r="27" spans="1:120" s="53" customFormat="1" ht="16.95" customHeight="1" x14ac:dyDescent="0.25">
      <c r="A27" s="54"/>
      <c r="B27" s="55"/>
      <c r="C27" s="112"/>
      <c r="D27" s="113"/>
      <c r="E27" s="116"/>
      <c r="F27" s="117"/>
      <c r="G27" s="116"/>
      <c r="H27" s="174"/>
      <c r="I27" s="117"/>
      <c r="J27" s="11" t="str">
        <f t="shared" si="0"/>
        <v/>
      </c>
      <c r="K27" s="12">
        <f t="shared" si="1"/>
        <v>9.1324200913242004E-3</v>
      </c>
      <c r="L27" s="23" t="str">
        <f t="shared" si="2"/>
        <v/>
      </c>
      <c r="M27" s="52"/>
      <c r="N27" s="52"/>
      <c r="O27" s="52"/>
      <c r="P27" s="52"/>
      <c r="Q27" s="52"/>
      <c r="R27" s="52"/>
      <c r="S27" s="52"/>
      <c r="T27" s="52"/>
      <c r="U27" s="52"/>
      <c r="V27" s="52"/>
      <c r="W27" s="52"/>
      <c r="X27" s="52"/>
      <c r="Y27" s="52"/>
      <c r="Z27" s="52"/>
      <c r="AA27" s="52"/>
      <c r="AB27" s="52"/>
      <c r="AC27" s="52"/>
      <c r="AD27" s="52"/>
      <c r="AE27" s="52"/>
      <c r="AF27" s="52"/>
      <c r="AG27" s="52"/>
      <c r="AH27" s="52"/>
      <c r="AI27" s="52"/>
      <c r="AJ27" s="52"/>
      <c r="AK27" s="52"/>
      <c r="AL27" s="52"/>
      <c r="AM27" s="52"/>
      <c r="AN27" s="52"/>
      <c r="AO27" s="52"/>
      <c r="AP27" s="52"/>
      <c r="AQ27" s="52"/>
      <c r="AR27" s="52"/>
      <c r="AS27" s="52"/>
      <c r="AT27" s="52"/>
      <c r="AU27" s="52"/>
      <c r="AV27" s="52"/>
      <c r="AW27" s="52"/>
      <c r="AX27" s="52"/>
      <c r="AY27" s="52"/>
      <c r="AZ27" s="52"/>
      <c r="BA27" s="52"/>
      <c r="BB27" s="52"/>
      <c r="BC27" s="52"/>
      <c r="BD27" s="52"/>
      <c r="BE27" s="52"/>
      <c r="BF27" s="52"/>
      <c r="BG27" s="52"/>
      <c r="BH27" s="52"/>
      <c r="BI27" s="52"/>
      <c r="BJ27" s="52"/>
      <c r="BK27" s="52"/>
      <c r="BL27" s="52"/>
      <c r="BM27" s="52"/>
      <c r="BN27" s="52"/>
      <c r="BO27" s="52"/>
      <c r="BP27" s="52"/>
      <c r="BQ27" s="52"/>
      <c r="BR27" s="52"/>
      <c r="BS27" s="52"/>
      <c r="BT27" s="52"/>
      <c r="BU27" s="52"/>
      <c r="BV27" s="52"/>
      <c r="BW27" s="52"/>
      <c r="BX27" s="52"/>
      <c r="BY27" s="52"/>
      <c r="BZ27" s="52"/>
      <c r="CA27" s="52"/>
      <c r="CB27" s="52"/>
      <c r="CC27" s="52"/>
      <c r="CD27" s="52"/>
      <c r="CE27" s="52"/>
      <c r="CF27" s="52"/>
      <c r="CG27" s="52"/>
      <c r="CH27" s="52"/>
      <c r="CI27" s="52"/>
      <c r="CJ27" s="52"/>
      <c r="CK27" s="52"/>
      <c r="CL27" s="52"/>
      <c r="CM27" s="52"/>
      <c r="CN27" s="52"/>
      <c r="CO27" s="52"/>
      <c r="CP27" s="52"/>
      <c r="CQ27" s="52"/>
      <c r="CR27" s="52"/>
      <c r="CS27" s="52"/>
      <c r="CT27" s="52"/>
      <c r="CU27" s="52"/>
      <c r="CV27" s="52"/>
      <c r="CW27" s="52"/>
      <c r="CX27" s="52"/>
      <c r="CY27" s="52"/>
      <c r="CZ27" s="52"/>
      <c r="DA27" s="52"/>
      <c r="DB27" s="52"/>
      <c r="DC27" s="52"/>
      <c r="DD27" s="52"/>
      <c r="DE27" s="52"/>
      <c r="DF27" s="52"/>
      <c r="DG27" s="52"/>
      <c r="DH27" s="52"/>
      <c r="DI27" s="52"/>
      <c r="DJ27" s="52"/>
      <c r="DK27" s="52"/>
      <c r="DL27" s="52"/>
      <c r="DM27" s="52"/>
      <c r="DN27" s="52"/>
      <c r="DO27" s="52"/>
      <c r="DP27" s="52"/>
    </row>
    <row r="28" spans="1:120" s="53" customFormat="1" ht="16.95" customHeight="1" x14ac:dyDescent="0.25">
      <c r="A28" s="54"/>
      <c r="B28" s="55"/>
      <c r="C28" s="112"/>
      <c r="D28" s="113"/>
      <c r="E28" s="116"/>
      <c r="F28" s="117"/>
      <c r="G28" s="116"/>
      <c r="H28" s="174"/>
      <c r="I28" s="117"/>
      <c r="J28" s="11" t="str">
        <f t="shared" si="0"/>
        <v/>
      </c>
      <c r="K28" s="12">
        <f t="shared" si="1"/>
        <v>9.1324200913242004E-3</v>
      </c>
      <c r="L28" s="23" t="str">
        <f t="shared" si="2"/>
        <v/>
      </c>
      <c r="M28" s="52"/>
      <c r="N28" s="52"/>
      <c r="O28" s="52"/>
      <c r="P28" s="52"/>
      <c r="Q28" s="52"/>
      <c r="R28" s="52"/>
      <c r="S28" s="52"/>
      <c r="T28" s="52"/>
      <c r="U28" s="52"/>
      <c r="V28" s="52"/>
      <c r="W28" s="52"/>
      <c r="X28" s="52"/>
      <c r="Y28" s="52"/>
      <c r="Z28" s="52"/>
      <c r="AA28" s="52"/>
      <c r="AB28" s="52"/>
      <c r="AC28" s="52"/>
      <c r="AD28" s="52"/>
      <c r="AE28" s="52"/>
      <c r="AF28" s="52"/>
      <c r="AG28" s="52"/>
      <c r="AH28" s="52"/>
      <c r="AI28" s="52"/>
      <c r="AJ28" s="52"/>
      <c r="AK28" s="52"/>
      <c r="AL28" s="52"/>
      <c r="AM28" s="52"/>
      <c r="AN28" s="52"/>
      <c r="AO28" s="52"/>
      <c r="AP28" s="52"/>
      <c r="AQ28" s="52"/>
      <c r="AR28" s="52"/>
      <c r="AS28" s="52"/>
      <c r="AT28" s="52"/>
      <c r="AU28" s="52"/>
      <c r="AV28" s="52"/>
      <c r="AW28" s="52"/>
      <c r="AX28" s="52"/>
      <c r="AY28" s="52"/>
      <c r="AZ28" s="52"/>
      <c r="BA28" s="52"/>
      <c r="BB28" s="52"/>
      <c r="BC28" s="52"/>
      <c r="BD28" s="52"/>
      <c r="BE28" s="52"/>
      <c r="BF28" s="52"/>
      <c r="BG28" s="52"/>
      <c r="BH28" s="52"/>
      <c r="BI28" s="52"/>
      <c r="BJ28" s="52"/>
      <c r="BK28" s="52"/>
      <c r="BL28" s="52"/>
      <c r="BM28" s="52"/>
      <c r="BN28" s="52"/>
      <c r="BO28" s="52"/>
      <c r="BP28" s="52"/>
      <c r="BQ28" s="52"/>
      <c r="BR28" s="52"/>
      <c r="BS28" s="52"/>
      <c r="BT28" s="52"/>
      <c r="BU28" s="52"/>
      <c r="BV28" s="52"/>
      <c r="BW28" s="52"/>
      <c r="BX28" s="52"/>
      <c r="BY28" s="52"/>
      <c r="BZ28" s="52"/>
      <c r="CA28" s="52"/>
      <c r="CB28" s="52"/>
      <c r="CC28" s="52"/>
      <c r="CD28" s="52"/>
      <c r="CE28" s="52"/>
      <c r="CF28" s="52"/>
      <c r="CG28" s="52"/>
      <c r="CH28" s="52"/>
      <c r="CI28" s="52"/>
      <c r="CJ28" s="52"/>
      <c r="CK28" s="52"/>
      <c r="CL28" s="52"/>
      <c r="CM28" s="52"/>
      <c r="CN28" s="52"/>
      <c r="CO28" s="52"/>
      <c r="CP28" s="52"/>
      <c r="CQ28" s="52"/>
      <c r="CR28" s="52"/>
      <c r="CS28" s="52"/>
      <c r="CT28" s="52"/>
      <c r="CU28" s="52"/>
      <c r="CV28" s="52"/>
      <c r="CW28" s="52"/>
      <c r="CX28" s="52"/>
      <c r="CY28" s="52"/>
      <c r="CZ28" s="52"/>
      <c r="DA28" s="52"/>
      <c r="DB28" s="52"/>
      <c r="DC28" s="52"/>
      <c r="DD28" s="52"/>
      <c r="DE28" s="52"/>
      <c r="DF28" s="52"/>
      <c r="DG28" s="52"/>
      <c r="DH28" s="52"/>
      <c r="DI28" s="52"/>
      <c r="DJ28" s="52"/>
      <c r="DK28" s="52"/>
      <c r="DL28" s="52"/>
      <c r="DM28" s="52"/>
      <c r="DN28" s="52"/>
      <c r="DO28" s="52"/>
      <c r="DP28" s="52"/>
    </row>
    <row r="29" spans="1:120" s="53" customFormat="1" ht="16.95" customHeight="1" x14ac:dyDescent="0.25">
      <c r="A29" s="54"/>
      <c r="B29" s="55"/>
      <c r="C29" s="112"/>
      <c r="D29" s="113"/>
      <c r="E29" s="116"/>
      <c r="F29" s="117"/>
      <c r="G29" s="116"/>
      <c r="H29" s="174"/>
      <c r="I29" s="117"/>
      <c r="J29" s="11" t="str">
        <f t="shared" si="0"/>
        <v/>
      </c>
      <c r="K29" s="12">
        <f t="shared" si="1"/>
        <v>9.1324200913242004E-3</v>
      </c>
      <c r="L29" s="23" t="str">
        <f t="shared" si="2"/>
        <v/>
      </c>
      <c r="M29" s="52"/>
      <c r="N29" s="52"/>
      <c r="O29" s="52"/>
      <c r="P29" s="52"/>
      <c r="Q29" s="52"/>
      <c r="R29" s="52"/>
      <c r="S29" s="52"/>
      <c r="T29" s="52"/>
      <c r="U29" s="52"/>
      <c r="V29" s="52"/>
      <c r="W29" s="52"/>
      <c r="X29" s="52"/>
      <c r="Y29" s="52"/>
      <c r="Z29" s="52"/>
      <c r="AA29" s="52"/>
      <c r="AB29" s="52"/>
      <c r="AC29" s="52"/>
      <c r="AD29" s="52"/>
      <c r="AE29" s="52"/>
      <c r="AF29" s="52"/>
      <c r="AG29" s="52"/>
      <c r="AH29" s="52"/>
      <c r="AI29" s="52"/>
      <c r="AJ29" s="52"/>
      <c r="AK29" s="52"/>
      <c r="AL29" s="52"/>
      <c r="AM29" s="52"/>
      <c r="AN29" s="52"/>
      <c r="AO29" s="52"/>
      <c r="AP29" s="52"/>
      <c r="AQ29" s="52"/>
      <c r="AR29" s="52"/>
      <c r="AS29" s="52"/>
      <c r="AT29" s="52"/>
      <c r="AU29" s="52"/>
      <c r="AV29" s="52"/>
      <c r="AW29" s="52"/>
      <c r="AX29" s="52"/>
      <c r="AY29" s="52"/>
      <c r="AZ29" s="52"/>
      <c r="BA29" s="52"/>
      <c r="BB29" s="52"/>
      <c r="BC29" s="52"/>
      <c r="BD29" s="52"/>
      <c r="BE29" s="52"/>
      <c r="BF29" s="52"/>
      <c r="BG29" s="52"/>
      <c r="BH29" s="52"/>
      <c r="BI29" s="52"/>
      <c r="BJ29" s="52"/>
      <c r="BK29" s="52"/>
      <c r="BL29" s="52"/>
      <c r="BM29" s="52"/>
      <c r="BN29" s="52"/>
      <c r="BO29" s="52"/>
      <c r="BP29" s="52"/>
      <c r="BQ29" s="52"/>
      <c r="BR29" s="52"/>
      <c r="BS29" s="52"/>
      <c r="BT29" s="52"/>
      <c r="BU29" s="52"/>
      <c r="BV29" s="52"/>
      <c r="BW29" s="52"/>
      <c r="BX29" s="52"/>
      <c r="BY29" s="52"/>
      <c r="BZ29" s="52"/>
      <c r="CA29" s="52"/>
      <c r="CB29" s="52"/>
      <c r="CC29" s="52"/>
      <c r="CD29" s="52"/>
      <c r="CE29" s="52"/>
      <c r="CF29" s="52"/>
      <c r="CG29" s="52"/>
      <c r="CH29" s="52"/>
      <c r="CI29" s="52"/>
      <c r="CJ29" s="52"/>
      <c r="CK29" s="52"/>
      <c r="CL29" s="52"/>
      <c r="CM29" s="52"/>
      <c r="CN29" s="52"/>
      <c r="CO29" s="52"/>
      <c r="CP29" s="52"/>
      <c r="CQ29" s="52"/>
      <c r="CR29" s="52"/>
      <c r="CS29" s="52"/>
      <c r="CT29" s="52"/>
      <c r="CU29" s="52"/>
      <c r="CV29" s="52"/>
      <c r="CW29" s="52"/>
      <c r="CX29" s="52"/>
      <c r="CY29" s="52"/>
      <c r="CZ29" s="52"/>
      <c r="DA29" s="52"/>
      <c r="DB29" s="52"/>
      <c r="DC29" s="52"/>
      <c r="DD29" s="52"/>
      <c r="DE29" s="52"/>
      <c r="DF29" s="52"/>
      <c r="DG29" s="52"/>
      <c r="DH29" s="52"/>
      <c r="DI29" s="52"/>
      <c r="DJ29" s="52"/>
      <c r="DK29" s="52"/>
      <c r="DL29" s="52"/>
      <c r="DM29" s="52"/>
      <c r="DN29" s="52"/>
      <c r="DO29" s="52"/>
      <c r="DP29" s="52"/>
    </row>
    <row r="30" spans="1:120" s="53" customFormat="1" ht="16.95" customHeight="1" x14ac:dyDescent="0.25">
      <c r="A30" s="54"/>
      <c r="B30" s="55"/>
      <c r="C30" s="112"/>
      <c r="D30" s="113"/>
      <c r="E30" s="116"/>
      <c r="F30" s="117"/>
      <c r="G30" s="116"/>
      <c r="H30" s="174"/>
      <c r="I30" s="117"/>
      <c r="J30" s="11" t="str">
        <f t="shared" si="0"/>
        <v/>
      </c>
      <c r="K30" s="12">
        <f t="shared" si="1"/>
        <v>9.1324200913242004E-3</v>
      </c>
      <c r="L30" s="23" t="str">
        <f t="shared" si="2"/>
        <v/>
      </c>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2"/>
      <c r="AM30" s="52"/>
      <c r="AN30" s="52"/>
      <c r="AO30" s="52"/>
      <c r="AP30" s="52"/>
      <c r="AQ30" s="52"/>
      <c r="AR30" s="52"/>
      <c r="AS30" s="52"/>
      <c r="AT30" s="52"/>
      <c r="AU30" s="52"/>
      <c r="AV30" s="52"/>
      <c r="AW30" s="52"/>
      <c r="AX30" s="52"/>
      <c r="AY30" s="52"/>
      <c r="AZ30" s="52"/>
      <c r="BA30" s="52"/>
      <c r="BB30" s="52"/>
      <c r="BC30" s="52"/>
      <c r="BD30" s="52"/>
      <c r="BE30" s="52"/>
      <c r="BF30" s="52"/>
      <c r="BG30" s="52"/>
      <c r="BH30" s="52"/>
      <c r="BI30" s="52"/>
      <c r="BJ30" s="52"/>
      <c r="BK30" s="52"/>
      <c r="BL30" s="52"/>
      <c r="BM30" s="52"/>
      <c r="BN30" s="52"/>
      <c r="BO30" s="52"/>
      <c r="BP30" s="52"/>
      <c r="BQ30" s="52"/>
      <c r="BR30" s="52"/>
      <c r="BS30" s="52"/>
      <c r="BT30" s="52"/>
      <c r="BU30" s="52"/>
      <c r="BV30" s="52"/>
      <c r="BW30" s="52"/>
      <c r="BX30" s="52"/>
      <c r="BY30" s="52"/>
      <c r="BZ30" s="52"/>
      <c r="CA30" s="52"/>
      <c r="CB30" s="52"/>
      <c r="CC30" s="52"/>
      <c r="CD30" s="52"/>
      <c r="CE30" s="52"/>
      <c r="CF30" s="52"/>
      <c r="CG30" s="52"/>
      <c r="CH30" s="52"/>
      <c r="CI30" s="52"/>
      <c r="CJ30" s="52"/>
      <c r="CK30" s="52"/>
      <c r="CL30" s="52"/>
      <c r="CM30" s="52"/>
      <c r="CN30" s="52"/>
      <c r="CO30" s="52"/>
      <c r="CP30" s="52"/>
      <c r="CQ30" s="52"/>
      <c r="CR30" s="52"/>
      <c r="CS30" s="52"/>
      <c r="CT30" s="52"/>
      <c r="CU30" s="52"/>
      <c r="CV30" s="52"/>
      <c r="CW30" s="52"/>
      <c r="CX30" s="52"/>
      <c r="CY30" s="52"/>
      <c r="CZ30" s="52"/>
      <c r="DA30" s="52"/>
      <c r="DB30" s="52"/>
      <c r="DC30" s="52"/>
      <c r="DD30" s="52"/>
      <c r="DE30" s="52"/>
      <c r="DF30" s="52"/>
      <c r="DG30" s="52"/>
      <c r="DH30" s="52"/>
      <c r="DI30" s="52"/>
      <c r="DJ30" s="52"/>
      <c r="DK30" s="52"/>
      <c r="DL30" s="52"/>
      <c r="DM30" s="52"/>
      <c r="DN30" s="52"/>
      <c r="DO30" s="52"/>
      <c r="DP30" s="52"/>
    </row>
    <row r="31" spans="1:120" s="53" customFormat="1" ht="16.95" customHeight="1" x14ac:dyDescent="0.25">
      <c r="A31" s="54"/>
      <c r="B31" s="55"/>
      <c r="C31" s="112"/>
      <c r="D31" s="113"/>
      <c r="E31" s="116"/>
      <c r="F31" s="117"/>
      <c r="G31" s="116"/>
      <c r="H31" s="174"/>
      <c r="I31" s="117"/>
      <c r="J31" s="11" t="str">
        <f t="shared" si="0"/>
        <v/>
      </c>
      <c r="K31" s="12">
        <f t="shared" si="1"/>
        <v>9.1324200913242004E-3</v>
      </c>
      <c r="L31" s="23" t="str">
        <f t="shared" si="2"/>
        <v/>
      </c>
      <c r="M31" s="52"/>
      <c r="N31" s="52"/>
      <c r="O31" s="52"/>
      <c r="P31" s="52"/>
      <c r="Q31" s="52"/>
      <c r="R31" s="52"/>
      <c r="S31" s="52"/>
      <c r="T31" s="52"/>
      <c r="U31" s="52"/>
      <c r="V31" s="52"/>
      <c r="W31" s="52"/>
      <c r="X31" s="52"/>
      <c r="Y31" s="52"/>
      <c r="Z31" s="52"/>
      <c r="AA31" s="52"/>
      <c r="AB31" s="52"/>
      <c r="AC31" s="52"/>
      <c r="AD31" s="52"/>
      <c r="AE31" s="52"/>
      <c r="AF31" s="52"/>
      <c r="AG31" s="52"/>
      <c r="AH31" s="52"/>
      <c r="AI31" s="52"/>
      <c r="AJ31" s="52"/>
      <c r="AK31" s="52"/>
      <c r="AL31" s="52"/>
      <c r="AM31" s="52"/>
      <c r="AN31" s="52"/>
      <c r="AO31" s="52"/>
      <c r="AP31" s="52"/>
      <c r="AQ31" s="52"/>
      <c r="AR31" s="52"/>
      <c r="AS31" s="52"/>
      <c r="AT31" s="52"/>
      <c r="AU31" s="52"/>
      <c r="AV31" s="52"/>
      <c r="AW31" s="52"/>
      <c r="AX31" s="52"/>
      <c r="AY31" s="52"/>
      <c r="AZ31" s="52"/>
      <c r="BA31" s="52"/>
      <c r="BB31" s="52"/>
      <c r="BC31" s="52"/>
      <c r="BD31" s="52"/>
      <c r="BE31" s="52"/>
      <c r="BF31" s="52"/>
      <c r="BG31" s="52"/>
      <c r="BH31" s="52"/>
      <c r="BI31" s="52"/>
      <c r="BJ31" s="52"/>
      <c r="BK31" s="52"/>
      <c r="BL31" s="52"/>
      <c r="BM31" s="52"/>
      <c r="BN31" s="52"/>
      <c r="BO31" s="52"/>
      <c r="BP31" s="52"/>
      <c r="BQ31" s="52"/>
      <c r="BR31" s="52"/>
      <c r="BS31" s="52"/>
      <c r="BT31" s="52"/>
      <c r="BU31" s="52"/>
      <c r="BV31" s="52"/>
      <c r="BW31" s="52"/>
      <c r="BX31" s="52"/>
      <c r="BY31" s="52"/>
      <c r="BZ31" s="52"/>
      <c r="CA31" s="52"/>
      <c r="CB31" s="52"/>
      <c r="CC31" s="52"/>
      <c r="CD31" s="52"/>
      <c r="CE31" s="52"/>
      <c r="CF31" s="52"/>
      <c r="CG31" s="52"/>
      <c r="CH31" s="52"/>
      <c r="CI31" s="52"/>
      <c r="CJ31" s="52"/>
      <c r="CK31" s="52"/>
      <c r="CL31" s="52"/>
      <c r="CM31" s="52"/>
      <c r="CN31" s="52"/>
      <c r="CO31" s="52"/>
      <c r="CP31" s="52"/>
      <c r="CQ31" s="52"/>
      <c r="CR31" s="52"/>
      <c r="CS31" s="52"/>
      <c r="CT31" s="52"/>
      <c r="CU31" s="52"/>
      <c r="CV31" s="52"/>
      <c r="CW31" s="52"/>
      <c r="CX31" s="52"/>
      <c r="CY31" s="52"/>
      <c r="CZ31" s="52"/>
      <c r="DA31" s="52"/>
      <c r="DB31" s="52"/>
      <c r="DC31" s="52"/>
      <c r="DD31" s="52"/>
      <c r="DE31" s="52"/>
      <c r="DF31" s="52"/>
      <c r="DG31" s="52"/>
      <c r="DH31" s="52"/>
      <c r="DI31" s="52"/>
      <c r="DJ31" s="52"/>
      <c r="DK31" s="52"/>
      <c r="DL31" s="52"/>
      <c r="DM31" s="52"/>
      <c r="DN31" s="52"/>
      <c r="DO31" s="52"/>
      <c r="DP31" s="52"/>
    </row>
    <row r="32" spans="1:120" s="53" customFormat="1" ht="16.95" customHeight="1" x14ac:dyDescent="0.25">
      <c r="A32" s="54"/>
      <c r="B32" s="55"/>
      <c r="C32" s="112"/>
      <c r="D32" s="113"/>
      <c r="E32" s="116"/>
      <c r="F32" s="117"/>
      <c r="G32" s="116"/>
      <c r="H32" s="174"/>
      <c r="I32" s="117"/>
      <c r="J32" s="11" t="str">
        <f t="shared" si="0"/>
        <v/>
      </c>
      <c r="K32" s="12">
        <f t="shared" si="1"/>
        <v>9.1324200913242004E-3</v>
      </c>
      <c r="L32" s="23" t="str">
        <f t="shared" si="2"/>
        <v/>
      </c>
      <c r="M32" s="52"/>
      <c r="N32" s="52"/>
      <c r="O32" s="52"/>
      <c r="P32" s="52"/>
      <c r="Q32" s="52"/>
      <c r="R32" s="52"/>
      <c r="S32" s="52"/>
      <c r="T32" s="52"/>
      <c r="U32" s="52"/>
      <c r="V32" s="52"/>
      <c r="W32" s="52"/>
      <c r="X32" s="52"/>
      <c r="Y32" s="52"/>
      <c r="Z32" s="52"/>
      <c r="AA32" s="52"/>
      <c r="AB32" s="52"/>
      <c r="AC32" s="52"/>
      <c r="AD32" s="52"/>
      <c r="AE32" s="52"/>
      <c r="AF32" s="52"/>
      <c r="AG32" s="52"/>
      <c r="AH32" s="52"/>
      <c r="AI32" s="52"/>
      <c r="AJ32" s="52"/>
      <c r="AK32" s="52"/>
      <c r="AL32" s="52"/>
      <c r="AM32" s="52"/>
      <c r="AN32" s="52"/>
      <c r="AO32" s="52"/>
      <c r="AP32" s="52"/>
      <c r="AQ32" s="52"/>
      <c r="AR32" s="52"/>
      <c r="AS32" s="52"/>
      <c r="AT32" s="52"/>
      <c r="AU32" s="52"/>
      <c r="AV32" s="52"/>
      <c r="AW32" s="52"/>
      <c r="AX32" s="52"/>
      <c r="AY32" s="52"/>
      <c r="AZ32" s="52"/>
      <c r="BA32" s="52"/>
      <c r="BB32" s="52"/>
      <c r="BC32" s="52"/>
      <c r="BD32" s="52"/>
      <c r="BE32" s="52"/>
      <c r="BF32" s="52"/>
      <c r="BG32" s="52"/>
      <c r="BH32" s="52"/>
      <c r="BI32" s="52"/>
      <c r="BJ32" s="52"/>
      <c r="BK32" s="52"/>
      <c r="BL32" s="52"/>
      <c r="BM32" s="52"/>
      <c r="BN32" s="52"/>
      <c r="BO32" s="52"/>
      <c r="BP32" s="52"/>
      <c r="BQ32" s="52"/>
      <c r="BR32" s="52"/>
      <c r="BS32" s="52"/>
      <c r="BT32" s="52"/>
      <c r="BU32" s="52"/>
      <c r="BV32" s="52"/>
      <c r="BW32" s="52"/>
      <c r="BX32" s="52"/>
      <c r="BY32" s="52"/>
      <c r="BZ32" s="52"/>
      <c r="CA32" s="52"/>
      <c r="CB32" s="52"/>
      <c r="CC32" s="52"/>
      <c r="CD32" s="52"/>
      <c r="CE32" s="52"/>
      <c r="CF32" s="52"/>
      <c r="CG32" s="52"/>
      <c r="CH32" s="52"/>
      <c r="CI32" s="52"/>
      <c r="CJ32" s="52"/>
      <c r="CK32" s="52"/>
      <c r="CL32" s="52"/>
      <c r="CM32" s="52"/>
      <c r="CN32" s="52"/>
      <c r="CO32" s="52"/>
      <c r="CP32" s="52"/>
      <c r="CQ32" s="52"/>
      <c r="CR32" s="52"/>
      <c r="CS32" s="52"/>
      <c r="CT32" s="52"/>
      <c r="CU32" s="52"/>
      <c r="CV32" s="52"/>
      <c r="CW32" s="52"/>
      <c r="CX32" s="52"/>
      <c r="CY32" s="52"/>
      <c r="CZ32" s="52"/>
      <c r="DA32" s="52"/>
      <c r="DB32" s="52"/>
      <c r="DC32" s="52"/>
      <c r="DD32" s="52"/>
      <c r="DE32" s="52"/>
      <c r="DF32" s="52"/>
      <c r="DG32" s="52"/>
      <c r="DH32" s="52"/>
      <c r="DI32" s="52"/>
      <c r="DJ32" s="52"/>
      <c r="DK32" s="52"/>
      <c r="DL32" s="52"/>
      <c r="DM32" s="52"/>
      <c r="DN32" s="52"/>
      <c r="DO32" s="52"/>
      <c r="DP32" s="52"/>
    </row>
    <row r="33" spans="1:120" s="53" customFormat="1" ht="16.95" customHeight="1" x14ac:dyDescent="0.25">
      <c r="A33" s="54"/>
      <c r="B33" s="55"/>
      <c r="C33" s="112"/>
      <c r="D33" s="113"/>
      <c r="E33" s="116"/>
      <c r="F33" s="117"/>
      <c r="G33" s="183"/>
      <c r="H33" s="174"/>
      <c r="I33" s="117"/>
      <c r="J33" s="11" t="str">
        <f t="shared" si="0"/>
        <v/>
      </c>
      <c r="K33" s="12">
        <f t="shared" si="1"/>
        <v>9.1324200913242004E-3</v>
      </c>
      <c r="L33" s="23" t="str">
        <f t="shared" si="2"/>
        <v/>
      </c>
      <c r="M33" s="52"/>
      <c r="N33" s="52"/>
      <c r="O33" s="52"/>
      <c r="P33" s="52"/>
      <c r="Q33" s="52"/>
      <c r="R33" s="52"/>
      <c r="S33" s="52"/>
      <c r="T33" s="52"/>
      <c r="U33" s="52"/>
      <c r="V33" s="52"/>
      <c r="W33" s="52"/>
      <c r="X33" s="52"/>
      <c r="Y33" s="52"/>
      <c r="Z33" s="52"/>
      <c r="AA33" s="52"/>
      <c r="AB33" s="52"/>
      <c r="AC33" s="52"/>
      <c r="AD33" s="52"/>
      <c r="AE33" s="52"/>
      <c r="AF33" s="52"/>
      <c r="AG33" s="52"/>
      <c r="AH33" s="52"/>
      <c r="AI33" s="52"/>
      <c r="AJ33" s="52"/>
      <c r="AK33" s="52"/>
      <c r="AL33" s="52"/>
      <c r="AM33" s="52"/>
      <c r="AN33" s="52"/>
      <c r="AO33" s="52"/>
      <c r="AP33" s="52"/>
      <c r="AQ33" s="52"/>
      <c r="AR33" s="52"/>
      <c r="AS33" s="52"/>
      <c r="AT33" s="52"/>
      <c r="AU33" s="52"/>
      <c r="AV33" s="52"/>
      <c r="AW33" s="52"/>
      <c r="AX33" s="52"/>
      <c r="AY33" s="52"/>
      <c r="AZ33" s="52"/>
      <c r="BA33" s="52"/>
      <c r="BB33" s="52"/>
      <c r="BC33" s="52"/>
      <c r="BD33" s="52"/>
      <c r="BE33" s="52"/>
      <c r="BF33" s="52"/>
      <c r="BG33" s="52"/>
      <c r="BH33" s="52"/>
      <c r="BI33" s="52"/>
      <c r="BJ33" s="52"/>
      <c r="BK33" s="52"/>
      <c r="BL33" s="52"/>
      <c r="BM33" s="52"/>
      <c r="BN33" s="52"/>
      <c r="BO33" s="52"/>
      <c r="BP33" s="52"/>
      <c r="BQ33" s="52"/>
      <c r="BR33" s="52"/>
      <c r="BS33" s="52"/>
      <c r="BT33" s="52"/>
      <c r="BU33" s="52"/>
      <c r="BV33" s="52"/>
      <c r="BW33" s="52"/>
      <c r="BX33" s="52"/>
      <c r="BY33" s="52"/>
      <c r="BZ33" s="52"/>
      <c r="CA33" s="52"/>
      <c r="CB33" s="52"/>
      <c r="CC33" s="52"/>
      <c r="CD33" s="52"/>
      <c r="CE33" s="52"/>
      <c r="CF33" s="52"/>
      <c r="CG33" s="52"/>
      <c r="CH33" s="52"/>
      <c r="CI33" s="52"/>
      <c r="CJ33" s="52"/>
      <c r="CK33" s="52"/>
      <c r="CL33" s="52"/>
      <c r="CM33" s="52"/>
      <c r="CN33" s="52"/>
      <c r="CO33" s="52"/>
      <c r="CP33" s="52"/>
      <c r="CQ33" s="52"/>
      <c r="CR33" s="52"/>
      <c r="CS33" s="52"/>
      <c r="CT33" s="52"/>
      <c r="CU33" s="52"/>
      <c r="CV33" s="52"/>
      <c r="CW33" s="52"/>
      <c r="CX33" s="52"/>
      <c r="CY33" s="52"/>
      <c r="CZ33" s="52"/>
      <c r="DA33" s="52"/>
      <c r="DB33" s="52"/>
      <c r="DC33" s="52"/>
      <c r="DD33" s="52"/>
      <c r="DE33" s="52"/>
      <c r="DF33" s="52"/>
      <c r="DG33" s="52"/>
      <c r="DH33" s="52"/>
      <c r="DI33" s="52"/>
      <c r="DJ33" s="52"/>
      <c r="DK33" s="52"/>
      <c r="DL33" s="52"/>
      <c r="DM33" s="52"/>
      <c r="DN33" s="52"/>
      <c r="DO33" s="52"/>
      <c r="DP33" s="52"/>
    </row>
    <row r="34" spans="1:120" s="53" customFormat="1" ht="16.95" customHeight="1" x14ac:dyDescent="0.25">
      <c r="A34" s="54"/>
      <c r="B34" s="55"/>
      <c r="C34" s="112"/>
      <c r="D34" s="113"/>
      <c r="E34" s="116"/>
      <c r="F34" s="117"/>
      <c r="G34" s="116"/>
      <c r="H34" s="174"/>
      <c r="I34" s="117"/>
      <c r="J34" s="11" t="str">
        <f>IF(OR(ISBLANK(A34),ISBLANK(B34)),"",(B34-A34)+1)</f>
        <v/>
      </c>
      <c r="K34" s="12">
        <f t="shared" si="1"/>
        <v>9.1324200913242004E-3</v>
      </c>
      <c r="L34" s="23" t="str">
        <f t="shared" si="2"/>
        <v/>
      </c>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52"/>
      <c r="AN34" s="52"/>
      <c r="AO34" s="52"/>
      <c r="AP34" s="52"/>
      <c r="AQ34" s="52"/>
      <c r="AR34" s="52"/>
      <c r="AS34" s="52"/>
      <c r="AT34" s="52"/>
      <c r="AU34" s="52"/>
      <c r="AV34" s="52"/>
      <c r="AW34" s="52"/>
      <c r="AX34" s="52"/>
      <c r="AY34" s="52"/>
      <c r="AZ34" s="52"/>
      <c r="BA34" s="52"/>
      <c r="BB34" s="52"/>
      <c r="BC34" s="52"/>
      <c r="BD34" s="52"/>
      <c r="BE34" s="52"/>
      <c r="BF34" s="52"/>
      <c r="BG34" s="52"/>
      <c r="BH34" s="52"/>
      <c r="BI34" s="52"/>
      <c r="BJ34" s="52"/>
      <c r="BK34" s="52"/>
      <c r="BL34" s="52"/>
      <c r="BM34" s="52"/>
      <c r="BN34" s="52"/>
      <c r="BO34" s="52"/>
      <c r="BP34" s="52"/>
      <c r="BQ34" s="52"/>
      <c r="BR34" s="52"/>
      <c r="BS34" s="52"/>
      <c r="BT34" s="52"/>
      <c r="BU34" s="52"/>
      <c r="BV34" s="52"/>
      <c r="BW34" s="52"/>
      <c r="BX34" s="52"/>
      <c r="BY34" s="52"/>
      <c r="BZ34" s="52"/>
      <c r="CA34" s="52"/>
      <c r="CB34" s="52"/>
      <c r="CC34" s="52"/>
      <c r="CD34" s="52"/>
      <c r="CE34" s="52"/>
      <c r="CF34" s="52"/>
      <c r="CG34" s="52"/>
      <c r="CH34" s="52"/>
      <c r="CI34" s="52"/>
      <c r="CJ34" s="52"/>
      <c r="CK34" s="52"/>
      <c r="CL34" s="52"/>
      <c r="CM34" s="52"/>
      <c r="CN34" s="52"/>
      <c r="CO34" s="52"/>
      <c r="CP34" s="52"/>
      <c r="CQ34" s="52"/>
      <c r="CR34" s="52"/>
      <c r="CS34" s="52"/>
      <c r="CT34" s="52"/>
      <c r="CU34" s="52"/>
      <c r="CV34" s="52"/>
      <c r="CW34" s="52"/>
      <c r="CX34" s="52"/>
      <c r="CY34" s="52"/>
      <c r="CZ34" s="52"/>
      <c r="DA34" s="52"/>
      <c r="DB34" s="52"/>
      <c r="DC34" s="52"/>
      <c r="DD34" s="52"/>
      <c r="DE34" s="52"/>
      <c r="DF34" s="52"/>
      <c r="DG34" s="52"/>
      <c r="DH34" s="52"/>
      <c r="DI34" s="52"/>
      <c r="DJ34" s="52"/>
      <c r="DK34" s="52"/>
      <c r="DL34" s="52"/>
      <c r="DM34" s="52"/>
      <c r="DN34" s="52"/>
      <c r="DO34" s="52"/>
      <c r="DP34" s="52"/>
    </row>
    <row r="35" spans="1:120" s="53" customFormat="1" ht="16.95" customHeight="1" x14ac:dyDescent="0.25">
      <c r="A35" s="54"/>
      <c r="B35" s="55"/>
      <c r="C35" s="112"/>
      <c r="D35" s="113"/>
      <c r="E35" s="116"/>
      <c r="F35" s="117"/>
      <c r="G35" s="116"/>
      <c r="H35" s="174"/>
      <c r="I35" s="117"/>
      <c r="J35" s="11" t="str">
        <f t="shared" si="0"/>
        <v/>
      </c>
      <c r="K35" s="12">
        <f t="shared" si="1"/>
        <v>9.1324200913242004E-3</v>
      </c>
      <c r="L35" s="23" t="str">
        <f t="shared" si="2"/>
        <v/>
      </c>
      <c r="M35" s="52"/>
      <c r="N35" s="52"/>
      <c r="O35" s="52"/>
      <c r="P35" s="52"/>
      <c r="Q35" s="52"/>
      <c r="R35" s="52"/>
      <c r="S35" s="52"/>
      <c r="T35" s="52"/>
      <c r="U35" s="52"/>
      <c r="V35" s="52"/>
      <c r="W35" s="52"/>
      <c r="X35" s="52"/>
      <c r="Y35" s="52"/>
      <c r="Z35" s="52"/>
      <c r="AA35" s="52"/>
      <c r="AB35" s="52"/>
      <c r="AC35" s="52"/>
      <c r="AD35" s="52"/>
      <c r="AE35" s="52"/>
      <c r="AF35" s="52"/>
      <c r="AG35" s="52"/>
      <c r="AH35" s="52"/>
      <c r="AI35" s="52"/>
      <c r="AJ35" s="52"/>
      <c r="AK35" s="52"/>
      <c r="AL35" s="52"/>
      <c r="AM35" s="52"/>
      <c r="AN35" s="52"/>
      <c r="AO35" s="52"/>
      <c r="AP35" s="52"/>
      <c r="AQ35" s="52"/>
      <c r="AR35" s="52"/>
      <c r="AS35" s="52"/>
      <c r="AT35" s="52"/>
      <c r="AU35" s="52"/>
      <c r="AV35" s="52"/>
      <c r="AW35" s="52"/>
      <c r="AX35" s="52"/>
      <c r="AY35" s="52"/>
      <c r="AZ35" s="52"/>
      <c r="BA35" s="52"/>
      <c r="BB35" s="52"/>
      <c r="BC35" s="52"/>
      <c r="BD35" s="52"/>
      <c r="BE35" s="52"/>
      <c r="BF35" s="52"/>
      <c r="BG35" s="52"/>
      <c r="BH35" s="52"/>
      <c r="BI35" s="52"/>
      <c r="BJ35" s="52"/>
      <c r="BK35" s="52"/>
      <c r="BL35" s="52"/>
      <c r="BM35" s="52"/>
      <c r="BN35" s="52"/>
      <c r="BO35" s="52"/>
      <c r="BP35" s="52"/>
      <c r="BQ35" s="52"/>
      <c r="BR35" s="52"/>
      <c r="BS35" s="52"/>
      <c r="BT35" s="52"/>
      <c r="BU35" s="52"/>
      <c r="BV35" s="52"/>
      <c r="BW35" s="52"/>
      <c r="BX35" s="52"/>
      <c r="BY35" s="52"/>
      <c r="BZ35" s="52"/>
      <c r="CA35" s="52"/>
      <c r="CB35" s="52"/>
      <c r="CC35" s="52"/>
      <c r="CD35" s="52"/>
      <c r="CE35" s="52"/>
      <c r="CF35" s="52"/>
      <c r="CG35" s="52"/>
      <c r="CH35" s="52"/>
      <c r="CI35" s="52"/>
      <c r="CJ35" s="52"/>
      <c r="CK35" s="52"/>
      <c r="CL35" s="52"/>
      <c r="CM35" s="52"/>
      <c r="CN35" s="52"/>
      <c r="CO35" s="52"/>
      <c r="CP35" s="52"/>
      <c r="CQ35" s="52"/>
      <c r="CR35" s="52"/>
      <c r="CS35" s="52"/>
      <c r="CT35" s="52"/>
      <c r="CU35" s="52"/>
      <c r="CV35" s="52"/>
      <c r="CW35" s="52"/>
      <c r="CX35" s="52"/>
      <c r="CY35" s="52"/>
      <c r="CZ35" s="52"/>
      <c r="DA35" s="52"/>
      <c r="DB35" s="52"/>
      <c r="DC35" s="52"/>
      <c r="DD35" s="52"/>
      <c r="DE35" s="52"/>
      <c r="DF35" s="52"/>
      <c r="DG35" s="52"/>
      <c r="DH35" s="52"/>
      <c r="DI35" s="52"/>
      <c r="DJ35" s="52"/>
      <c r="DK35" s="52"/>
      <c r="DL35" s="52"/>
      <c r="DM35" s="52"/>
      <c r="DN35" s="52"/>
      <c r="DO35" s="52"/>
      <c r="DP35" s="52"/>
    </row>
    <row r="36" spans="1:120" s="6" customFormat="1" ht="44.55" customHeight="1" x14ac:dyDescent="0.7">
      <c r="A36" s="180" t="s">
        <v>69</v>
      </c>
      <c r="B36" s="181"/>
      <c r="C36" s="181"/>
      <c r="D36" s="181"/>
      <c r="E36" s="181"/>
      <c r="F36" s="181"/>
      <c r="G36" s="181"/>
      <c r="H36" s="181"/>
      <c r="I36" s="181"/>
      <c r="J36" s="181"/>
      <c r="K36" s="182"/>
      <c r="L36" s="25">
        <f>MIN(10,ROUND(SUM(L22:L35),4))</f>
        <v>0</v>
      </c>
      <c r="M36" s="42"/>
      <c r="N36" s="42"/>
      <c r="O36" s="42"/>
      <c r="P36" s="42"/>
      <c r="Q36" s="42"/>
      <c r="R36" s="42"/>
      <c r="S36" s="42"/>
      <c r="T36" s="42"/>
      <c r="U36" s="42"/>
      <c r="V36" s="42"/>
      <c r="W36" s="42"/>
      <c r="X36" s="42"/>
      <c r="Y36" s="42"/>
      <c r="Z36" s="42"/>
      <c r="AA36" s="42"/>
      <c r="AB36" s="42"/>
      <c r="AC36" s="42"/>
      <c r="AD36" s="42"/>
      <c r="AE36" s="42"/>
      <c r="AF36" s="42"/>
      <c r="AG36" s="42"/>
      <c r="AH36" s="42"/>
      <c r="AI36" s="42"/>
      <c r="AJ36" s="42"/>
      <c r="AK36" s="42"/>
      <c r="AL36" s="42"/>
      <c r="AM36" s="42"/>
      <c r="AN36" s="42"/>
      <c r="AO36" s="42"/>
      <c r="AP36" s="42"/>
      <c r="AQ36" s="42"/>
      <c r="AR36" s="42"/>
      <c r="AS36" s="42"/>
      <c r="AT36" s="42"/>
      <c r="AU36" s="42"/>
      <c r="AV36" s="42"/>
      <c r="AW36" s="42"/>
      <c r="AX36" s="42"/>
      <c r="AY36" s="42"/>
      <c r="AZ36" s="42"/>
      <c r="BA36" s="42"/>
      <c r="BB36" s="42"/>
      <c r="BC36" s="42"/>
      <c r="BD36" s="42"/>
      <c r="BE36" s="42"/>
      <c r="BF36" s="42"/>
      <c r="BG36" s="42"/>
      <c r="BH36" s="42"/>
      <c r="BI36" s="42"/>
      <c r="BJ36" s="42"/>
      <c r="BK36" s="42"/>
      <c r="BL36" s="42"/>
      <c r="BM36" s="42"/>
      <c r="BN36" s="42"/>
      <c r="BO36" s="42"/>
      <c r="BP36" s="42"/>
      <c r="BQ36" s="42"/>
      <c r="BR36" s="42"/>
      <c r="BS36" s="42"/>
      <c r="BT36" s="42"/>
      <c r="BU36" s="42"/>
      <c r="BV36" s="42"/>
      <c r="BW36" s="42"/>
      <c r="BX36" s="42"/>
      <c r="BY36" s="42"/>
      <c r="BZ36" s="42"/>
      <c r="CA36" s="42"/>
      <c r="CB36" s="42"/>
      <c r="CC36" s="42"/>
      <c r="CD36" s="42"/>
      <c r="CE36" s="42"/>
      <c r="CF36" s="42"/>
      <c r="CG36" s="42"/>
      <c r="CH36" s="42"/>
      <c r="CI36" s="42"/>
      <c r="CJ36" s="42"/>
      <c r="CK36" s="42"/>
      <c r="CL36" s="42"/>
      <c r="CM36" s="42"/>
      <c r="CN36" s="42"/>
      <c r="CO36" s="42"/>
      <c r="CP36" s="42"/>
      <c r="CQ36" s="42"/>
      <c r="CR36" s="42"/>
      <c r="CS36" s="42"/>
      <c r="CT36" s="42"/>
      <c r="CU36" s="42"/>
      <c r="CV36" s="42"/>
      <c r="CW36" s="42"/>
      <c r="CX36" s="42"/>
      <c r="CY36" s="42"/>
      <c r="CZ36" s="42"/>
      <c r="DA36" s="42"/>
      <c r="DB36" s="42"/>
      <c r="DC36" s="42"/>
      <c r="DD36" s="42"/>
      <c r="DE36" s="42"/>
      <c r="DF36" s="42"/>
      <c r="DG36" s="42"/>
      <c r="DH36" s="42"/>
      <c r="DI36" s="42"/>
      <c r="DJ36" s="42"/>
      <c r="DK36" s="42"/>
      <c r="DL36" s="42"/>
      <c r="DM36" s="42"/>
      <c r="DN36" s="42"/>
      <c r="DO36" s="42"/>
      <c r="DP36" s="42"/>
    </row>
    <row r="37" spans="1:120" s="2" customFormat="1" ht="75" customHeight="1" x14ac:dyDescent="0.25">
      <c r="A37" s="177" t="s">
        <v>679</v>
      </c>
      <c r="B37" s="178"/>
      <c r="C37" s="178"/>
      <c r="D37" s="178"/>
      <c r="E37" s="178"/>
      <c r="F37" s="178"/>
      <c r="G37" s="178"/>
      <c r="H37" s="178"/>
      <c r="I37" s="178"/>
      <c r="J37" s="178"/>
      <c r="K37" s="179"/>
      <c r="L37" s="24">
        <v>20</v>
      </c>
      <c r="M37" s="39"/>
      <c r="N37" s="39"/>
      <c r="O37" s="39"/>
      <c r="P37" s="39"/>
      <c r="Q37" s="39"/>
      <c r="R37" s="39"/>
      <c r="S37" s="39"/>
      <c r="T37" s="39"/>
      <c r="U37" s="39"/>
      <c r="V37" s="39"/>
      <c r="W37" s="39"/>
      <c r="X37" s="39"/>
      <c r="Y37" s="39"/>
      <c r="Z37" s="39"/>
      <c r="AA37" s="39"/>
      <c r="AB37" s="39"/>
      <c r="AC37" s="39"/>
      <c r="AD37" s="39"/>
      <c r="AE37" s="39"/>
      <c r="AF37" s="39"/>
      <c r="AG37" s="39"/>
      <c r="AH37" s="39"/>
      <c r="AI37" s="39"/>
      <c r="AJ37" s="39"/>
      <c r="AK37" s="39"/>
      <c r="AL37" s="39"/>
      <c r="AM37" s="39"/>
      <c r="AN37" s="39"/>
      <c r="AO37" s="39"/>
      <c r="AP37" s="39"/>
      <c r="AQ37" s="39"/>
      <c r="AR37" s="39"/>
      <c r="AS37" s="39"/>
      <c r="AT37" s="39"/>
      <c r="AU37" s="39"/>
      <c r="AV37" s="39"/>
      <c r="AW37" s="39"/>
      <c r="AX37" s="39"/>
      <c r="AY37" s="39"/>
      <c r="AZ37" s="39"/>
      <c r="BA37" s="39"/>
      <c r="BB37" s="39"/>
      <c r="BC37" s="39"/>
      <c r="BD37" s="39"/>
      <c r="BE37" s="39"/>
      <c r="BF37" s="39"/>
      <c r="BG37" s="39"/>
      <c r="BH37" s="39"/>
      <c r="BI37" s="39"/>
      <c r="BJ37" s="39"/>
      <c r="BK37" s="39"/>
      <c r="BL37" s="39"/>
      <c r="BM37" s="39"/>
      <c r="BN37" s="39"/>
      <c r="BO37" s="39"/>
      <c r="BP37" s="39"/>
      <c r="BQ37" s="39"/>
      <c r="BR37" s="39"/>
      <c r="BS37" s="39"/>
      <c r="BT37" s="39"/>
      <c r="BU37" s="39"/>
      <c r="BV37" s="39"/>
      <c r="BW37" s="39"/>
      <c r="BX37" s="39"/>
      <c r="BY37" s="39"/>
      <c r="BZ37" s="39"/>
      <c r="CA37" s="39"/>
      <c r="CB37" s="39"/>
      <c r="CC37" s="39"/>
      <c r="CD37" s="39"/>
      <c r="CE37" s="39"/>
      <c r="CF37" s="39"/>
      <c r="CG37" s="39"/>
      <c r="CH37" s="39"/>
      <c r="CI37" s="39"/>
      <c r="CJ37" s="39"/>
      <c r="CK37" s="39"/>
      <c r="CL37" s="39"/>
      <c r="CM37" s="39"/>
      <c r="CN37" s="39"/>
      <c r="CO37" s="39"/>
      <c r="CP37" s="39"/>
      <c r="CQ37" s="39"/>
      <c r="CR37" s="39"/>
      <c r="CS37" s="39"/>
      <c r="CT37" s="39"/>
      <c r="CU37" s="39"/>
      <c r="CV37" s="39"/>
      <c r="CW37" s="39"/>
      <c r="CX37" s="39"/>
      <c r="CY37" s="39"/>
      <c r="CZ37" s="39"/>
      <c r="DA37" s="39"/>
      <c r="DB37" s="39"/>
      <c r="DC37" s="39"/>
      <c r="DD37" s="39"/>
      <c r="DE37" s="39"/>
      <c r="DF37" s="39"/>
      <c r="DG37" s="39"/>
      <c r="DH37" s="39"/>
      <c r="DI37" s="39"/>
      <c r="DJ37" s="39"/>
      <c r="DK37" s="39"/>
      <c r="DL37" s="39"/>
      <c r="DM37" s="39"/>
      <c r="DN37" s="39"/>
      <c r="DO37" s="39"/>
      <c r="DP37" s="39"/>
    </row>
    <row r="38" spans="1:120" s="4" customFormat="1" ht="40.049999999999997" customHeight="1" x14ac:dyDescent="0.7">
      <c r="A38" s="21" t="s">
        <v>36</v>
      </c>
      <c r="B38" s="10" t="s">
        <v>43</v>
      </c>
      <c r="C38" s="114" t="s">
        <v>23</v>
      </c>
      <c r="D38" s="115"/>
      <c r="E38" s="114" t="s">
        <v>7</v>
      </c>
      <c r="F38" s="115"/>
      <c r="G38" s="114" t="s">
        <v>84</v>
      </c>
      <c r="H38" s="175"/>
      <c r="I38" s="115"/>
      <c r="J38" s="10" t="s">
        <v>20</v>
      </c>
      <c r="K38" s="10" t="s">
        <v>21</v>
      </c>
      <c r="L38" s="22" t="s">
        <v>22</v>
      </c>
      <c r="M38" s="40"/>
      <c r="N38" s="40"/>
      <c r="O38" s="40"/>
      <c r="P38" s="40"/>
      <c r="Q38" s="40"/>
      <c r="R38" s="40"/>
      <c r="S38" s="40"/>
      <c r="T38" s="40"/>
      <c r="U38" s="40"/>
      <c r="V38" s="40"/>
      <c r="W38" s="40"/>
      <c r="X38" s="40"/>
      <c r="Y38" s="40"/>
      <c r="Z38" s="40"/>
      <c r="AA38" s="40"/>
      <c r="AB38" s="40"/>
      <c r="AC38" s="40"/>
      <c r="AD38" s="40"/>
      <c r="AE38" s="40"/>
      <c r="AF38" s="40"/>
      <c r="AG38" s="40"/>
      <c r="AH38" s="40"/>
      <c r="AI38" s="40"/>
      <c r="AJ38" s="40"/>
      <c r="AK38" s="40"/>
      <c r="AL38" s="40"/>
      <c r="AM38" s="40"/>
      <c r="AN38" s="40"/>
      <c r="AO38" s="40"/>
      <c r="AP38" s="40"/>
      <c r="AQ38" s="40"/>
      <c r="AR38" s="40"/>
      <c r="AS38" s="40"/>
      <c r="AT38" s="40"/>
      <c r="AU38" s="40"/>
      <c r="AV38" s="40"/>
      <c r="AW38" s="40"/>
      <c r="AX38" s="40"/>
      <c r="AY38" s="40"/>
      <c r="AZ38" s="40"/>
      <c r="BA38" s="40"/>
      <c r="BB38" s="40"/>
      <c r="BC38" s="40"/>
      <c r="BD38" s="40"/>
      <c r="BE38" s="40"/>
      <c r="BF38" s="40"/>
      <c r="BG38" s="40"/>
      <c r="BH38" s="40"/>
      <c r="BI38" s="40"/>
      <c r="BJ38" s="40"/>
      <c r="BK38" s="40"/>
      <c r="BL38" s="40"/>
      <c r="BM38" s="40"/>
      <c r="BN38" s="40"/>
      <c r="BO38" s="40"/>
      <c r="BP38" s="40"/>
      <c r="BQ38" s="40"/>
      <c r="BR38" s="40"/>
      <c r="BS38" s="40"/>
      <c r="BT38" s="40"/>
      <c r="BU38" s="40"/>
      <c r="BV38" s="40"/>
      <c r="BW38" s="40"/>
      <c r="BX38" s="40"/>
      <c r="BY38" s="40"/>
      <c r="BZ38" s="40"/>
      <c r="CA38" s="40"/>
      <c r="CB38" s="40"/>
      <c r="CC38" s="40"/>
      <c r="CD38" s="40"/>
      <c r="CE38" s="40"/>
      <c r="CF38" s="40"/>
      <c r="CG38" s="40"/>
      <c r="CH38" s="40"/>
      <c r="CI38" s="40"/>
      <c r="CJ38" s="40"/>
      <c r="CK38" s="40"/>
      <c r="CL38" s="40"/>
      <c r="CM38" s="40"/>
      <c r="CN38" s="40"/>
      <c r="CO38" s="40"/>
      <c r="CP38" s="40"/>
      <c r="CQ38" s="40"/>
      <c r="CR38" s="40"/>
      <c r="CS38" s="40"/>
      <c r="CT38" s="40"/>
      <c r="CU38" s="40"/>
      <c r="CV38" s="40"/>
      <c r="CW38" s="40"/>
      <c r="CX38" s="40"/>
      <c r="CY38" s="40"/>
      <c r="CZ38" s="40"/>
      <c r="DA38" s="40"/>
      <c r="DB38" s="40"/>
      <c r="DC38" s="40"/>
      <c r="DD38" s="40"/>
      <c r="DE38" s="40"/>
      <c r="DF38" s="40"/>
      <c r="DG38" s="40"/>
      <c r="DH38" s="40"/>
      <c r="DI38" s="40"/>
      <c r="DJ38" s="40"/>
      <c r="DK38" s="40"/>
      <c r="DL38" s="40"/>
      <c r="DM38" s="40"/>
      <c r="DN38" s="40"/>
      <c r="DO38" s="40"/>
      <c r="DP38" s="40"/>
    </row>
    <row r="39" spans="1:120" s="53" customFormat="1" ht="16.95" customHeight="1" x14ac:dyDescent="0.25">
      <c r="A39" s="54"/>
      <c r="B39" s="55"/>
      <c r="C39" s="112"/>
      <c r="D39" s="113"/>
      <c r="E39" s="116"/>
      <c r="F39" s="117"/>
      <c r="G39" s="173"/>
      <c r="H39" s="173"/>
      <c r="I39" s="173"/>
      <c r="J39" s="11" t="str">
        <f>IF(OR(ISBLANK(A39),ISBLANK(B39)),"",(B39-A39)+1)</f>
        <v/>
      </c>
      <c r="K39" s="12">
        <f>20/1095</f>
        <v>1.8264840182648401E-2</v>
      </c>
      <c r="L39" s="23" t="str">
        <f>IFERROR(ROUND(J39*K39,4),"")</f>
        <v/>
      </c>
      <c r="M39" s="52"/>
      <c r="N39" s="52"/>
      <c r="O39" s="52"/>
      <c r="P39" s="52"/>
      <c r="Q39" s="52"/>
      <c r="R39" s="52"/>
      <c r="S39" s="52"/>
      <c r="T39" s="52"/>
      <c r="U39" s="52"/>
      <c r="V39" s="52"/>
      <c r="W39" s="52"/>
      <c r="X39" s="52"/>
      <c r="Y39" s="52"/>
      <c r="Z39" s="52"/>
      <c r="AA39" s="52"/>
      <c r="AB39" s="52"/>
      <c r="AC39" s="52"/>
      <c r="AD39" s="52"/>
      <c r="AE39" s="52"/>
      <c r="AF39" s="52"/>
      <c r="AG39" s="52"/>
      <c r="AH39" s="52"/>
      <c r="AI39" s="52"/>
      <c r="AJ39" s="52"/>
      <c r="AK39" s="52"/>
      <c r="AL39" s="52"/>
      <c r="AM39" s="52"/>
      <c r="AN39" s="52"/>
      <c r="AO39" s="52"/>
      <c r="AP39" s="52"/>
      <c r="AQ39" s="52"/>
      <c r="AR39" s="52"/>
      <c r="AS39" s="52"/>
      <c r="AT39" s="52"/>
      <c r="AU39" s="52"/>
      <c r="AV39" s="52"/>
      <c r="AW39" s="52"/>
      <c r="AX39" s="52"/>
      <c r="AY39" s="52"/>
      <c r="AZ39" s="52"/>
      <c r="BA39" s="52"/>
      <c r="BB39" s="52"/>
      <c r="BC39" s="52"/>
      <c r="BD39" s="52"/>
      <c r="BE39" s="52"/>
      <c r="BF39" s="52"/>
      <c r="BG39" s="52"/>
      <c r="BH39" s="52"/>
      <c r="BI39" s="52"/>
      <c r="BJ39" s="52"/>
      <c r="BK39" s="52"/>
      <c r="BL39" s="52"/>
      <c r="BM39" s="52"/>
      <c r="BN39" s="52"/>
      <c r="BO39" s="52"/>
      <c r="BP39" s="52"/>
      <c r="BQ39" s="52"/>
      <c r="BR39" s="52"/>
      <c r="BS39" s="52"/>
      <c r="BT39" s="52"/>
      <c r="BU39" s="52"/>
      <c r="BV39" s="52"/>
      <c r="BW39" s="52"/>
      <c r="BX39" s="52"/>
      <c r="BY39" s="52"/>
      <c r="BZ39" s="52"/>
      <c r="CA39" s="52"/>
      <c r="CB39" s="52"/>
      <c r="CC39" s="52"/>
      <c r="CD39" s="52"/>
      <c r="CE39" s="52"/>
      <c r="CF39" s="52"/>
      <c r="CG39" s="52"/>
      <c r="CH39" s="52"/>
      <c r="CI39" s="52"/>
      <c r="CJ39" s="52"/>
      <c r="CK39" s="52"/>
      <c r="CL39" s="52"/>
      <c r="CM39" s="52"/>
      <c r="CN39" s="52"/>
      <c r="CO39" s="52"/>
      <c r="CP39" s="52"/>
      <c r="CQ39" s="52"/>
      <c r="CR39" s="52"/>
      <c r="CS39" s="52"/>
      <c r="CT39" s="52"/>
      <c r="CU39" s="52"/>
      <c r="CV39" s="52"/>
      <c r="CW39" s="52"/>
      <c r="CX39" s="52"/>
      <c r="CY39" s="52"/>
      <c r="CZ39" s="52"/>
      <c r="DA39" s="52"/>
      <c r="DB39" s="52"/>
      <c r="DC39" s="52"/>
      <c r="DD39" s="52"/>
      <c r="DE39" s="52"/>
      <c r="DF39" s="52"/>
      <c r="DG39" s="52"/>
      <c r="DH39" s="52"/>
      <c r="DI39" s="52"/>
      <c r="DJ39" s="52"/>
      <c r="DK39" s="52"/>
      <c r="DL39" s="52"/>
      <c r="DM39" s="52"/>
      <c r="DN39" s="52"/>
      <c r="DO39" s="52"/>
      <c r="DP39" s="52"/>
    </row>
    <row r="40" spans="1:120" s="53" customFormat="1" ht="16.95" customHeight="1" x14ac:dyDescent="0.25">
      <c r="A40" s="54"/>
      <c r="B40" s="55"/>
      <c r="C40" s="112"/>
      <c r="D40" s="113"/>
      <c r="E40" s="116"/>
      <c r="F40" s="117"/>
      <c r="G40" s="173"/>
      <c r="H40" s="173"/>
      <c r="I40" s="173"/>
      <c r="J40" s="11" t="str">
        <f t="shared" ref="J40:J52" si="3">IF(OR(ISBLANK(A40),ISBLANK(B40)),"",(B40-A40)+1)</f>
        <v/>
      </c>
      <c r="K40" s="12">
        <f t="shared" ref="K40:K52" si="4">20/1095</f>
        <v>1.8264840182648401E-2</v>
      </c>
      <c r="L40" s="23" t="str">
        <f t="shared" ref="L40:L52" si="5">IFERROR(ROUND(J40*K40,4),"")</f>
        <v/>
      </c>
      <c r="M40" s="52"/>
      <c r="N40" s="52"/>
      <c r="O40" s="52"/>
      <c r="P40" s="52"/>
      <c r="Q40" s="52"/>
      <c r="R40" s="52"/>
      <c r="S40" s="52"/>
      <c r="T40" s="52"/>
      <c r="U40" s="52"/>
      <c r="V40" s="52"/>
      <c r="W40" s="52"/>
      <c r="X40" s="52"/>
      <c r="Y40" s="52"/>
      <c r="Z40" s="52"/>
      <c r="AA40" s="52"/>
      <c r="AB40" s="52"/>
      <c r="AC40" s="52"/>
      <c r="AD40" s="52"/>
      <c r="AE40" s="52"/>
      <c r="AF40" s="52"/>
      <c r="AG40" s="52"/>
      <c r="AH40" s="52"/>
      <c r="AI40" s="52"/>
      <c r="AJ40" s="52"/>
      <c r="AK40" s="52"/>
      <c r="AL40" s="52"/>
      <c r="AM40" s="52"/>
      <c r="AN40" s="52"/>
      <c r="AO40" s="52"/>
      <c r="AP40" s="52"/>
      <c r="AQ40" s="52"/>
      <c r="AR40" s="52"/>
      <c r="AS40" s="52"/>
      <c r="AT40" s="52"/>
      <c r="AU40" s="52"/>
      <c r="AV40" s="52"/>
      <c r="AW40" s="52"/>
      <c r="AX40" s="52"/>
      <c r="AY40" s="52"/>
      <c r="AZ40" s="52"/>
      <c r="BA40" s="52"/>
      <c r="BB40" s="52"/>
      <c r="BC40" s="52"/>
      <c r="BD40" s="52"/>
      <c r="BE40" s="52"/>
      <c r="BF40" s="52"/>
      <c r="BG40" s="52"/>
      <c r="BH40" s="52"/>
      <c r="BI40" s="52"/>
      <c r="BJ40" s="52"/>
      <c r="BK40" s="52"/>
      <c r="BL40" s="52"/>
      <c r="BM40" s="52"/>
      <c r="BN40" s="52"/>
      <c r="BO40" s="52"/>
      <c r="BP40" s="52"/>
      <c r="BQ40" s="52"/>
      <c r="BR40" s="52"/>
      <c r="BS40" s="52"/>
      <c r="BT40" s="52"/>
      <c r="BU40" s="52"/>
      <c r="BV40" s="52"/>
      <c r="BW40" s="52"/>
      <c r="BX40" s="52"/>
      <c r="BY40" s="52"/>
      <c r="BZ40" s="52"/>
      <c r="CA40" s="52"/>
      <c r="CB40" s="52"/>
      <c r="CC40" s="52"/>
      <c r="CD40" s="52"/>
      <c r="CE40" s="52"/>
      <c r="CF40" s="52"/>
      <c r="CG40" s="52"/>
      <c r="CH40" s="52"/>
      <c r="CI40" s="52"/>
      <c r="CJ40" s="52"/>
      <c r="CK40" s="52"/>
      <c r="CL40" s="52"/>
      <c r="CM40" s="52"/>
      <c r="CN40" s="52"/>
      <c r="CO40" s="52"/>
      <c r="CP40" s="52"/>
      <c r="CQ40" s="52"/>
      <c r="CR40" s="52"/>
      <c r="CS40" s="52"/>
      <c r="CT40" s="52"/>
      <c r="CU40" s="52"/>
      <c r="CV40" s="52"/>
      <c r="CW40" s="52"/>
      <c r="CX40" s="52"/>
      <c r="CY40" s="52"/>
      <c r="CZ40" s="52"/>
      <c r="DA40" s="52"/>
      <c r="DB40" s="52"/>
      <c r="DC40" s="52"/>
      <c r="DD40" s="52"/>
      <c r="DE40" s="52"/>
      <c r="DF40" s="52"/>
      <c r="DG40" s="52"/>
      <c r="DH40" s="52"/>
      <c r="DI40" s="52"/>
      <c r="DJ40" s="52"/>
      <c r="DK40" s="52"/>
      <c r="DL40" s="52"/>
      <c r="DM40" s="52"/>
      <c r="DN40" s="52"/>
      <c r="DO40" s="52"/>
      <c r="DP40" s="52"/>
    </row>
    <row r="41" spans="1:120" s="53" customFormat="1" ht="16.95" customHeight="1" x14ac:dyDescent="0.25">
      <c r="A41" s="54"/>
      <c r="B41" s="55"/>
      <c r="C41" s="112"/>
      <c r="D41" s="113"/>
      <c r="E41" s="116"/>
      <c r="F41" s="117"/>
      <c r="G41" s="173"/>
      <c r="H41" s="173"/>
      <c r="I41" s="173"/>
      <c r="J41" s="11" t="str">
        <f t="shared" si="3"/>
        <v/>
      </c>
      <c r="K41" s="12">
        <f t="shared" si="4"/>
        <v>1.8264840182648401E-2</v>
      </c>
      <c r="L41" s="23" t="str">
        <f t="shared" si="5"/>
        <v/>
      </c>
      <c r="M41" s="52"/>
      <c r="N41" s="52"/>
      <c r="O41" s="52"/>
      <c r="P41" s="52"/>
      <c r="Q41" s="52"/>
      <c r="R41" s="52"/>
      <c r="S41" s="52"/>
      <c r="T41" s="52"/>
      <c r="U41" s="52"/>
      <c r="V41" s="52"/>
      <c r="W41" s="52"/>
      <c r="X41" s="52"/>
      <c r="Y41" s="52"/>
      <c r="Z41" s="52"/>
      <c r="AA41" s="52"/>
      <c r="AB41" s="52"/>
      <c r="AC41" s="52"/>
      <c r="AD41" s="52"/>
      <c r="AE41" s="52"/>
      <c r="AF41" s="52"/>
      <c r="AG41" s="52"/>
      <c r="AH41" s="52"/>
      <c r="AI41" s="52"/>
      <c r="AJ41" s="52"/>
      <c r="AK41" s="52"/>
      <c r="AL41" s="52"/>
      <c r="AM41" s="52"/>
      <c r="AN41" s="52"/>
      <c r="AO41" s="52"/>
      <c r="AP41" s="52"/>
      <c r="AQ41" s="52"/>
      <c r="AR41" s="52"/>
      <c r="AS41" s="52"/>
      <c r="AT41" s="52"/>
      <c r="AU41" s="52"/>
      <c r="AV41" s="52"/>
      <c r="AW41" s="52"/>
      <c r="AX41" s="52"/>
      <c r="AY41" s="52"/>
      <c r="AZ41" s="52"/>
      <c r="BA41" s="52"/>
      <c r="BB41" s="52"/>
      <c r="BC41" s="52"/>
      <c r="BD41" s="52"/>
      <c r="BE41" s="52"/>
      <c r="BF41" s="52"/>
      <c r="BG41" s="52"/>
      <c r="BH41" s="52"/>
      <c r="BI41" s="52"/>
      <c r="BJ41" s="52"/>
      <c r="BK41" s="52"/>
      <c r="BL41" s="52"/>
      <c r="BM41" s="52"/>
      <c r="BN41" s="52"/>
      <c r="BO41" s="52"/>
      <c r="BP41" s="52"/>
      <c r="BQ41" s="52"/>
      <c r="BR41" s="52"/>
      <c r="BS41" s="52"/>
      <c r="BT41" s="52"/>
      <c r="BU41" s="52"/>
      <c r="BV41" s="52"/>
      <c r="BW41" s="52"/>
      <c r="BX41" s="52"/>
      <c r="BY41" s="52"/>
      <c r="BZ41" s="52"/>
      <c r="CA41" s="52"/>
      <c r="CB41" s="52"/>
      <c r="CC41" s="52"/>
      <c r="CD41" s="52"/>
      <c r="CE41" s="52"/>
      <c r="CF41" s="52"/>
      <c r="CG41" s="52"/>
      <c r="CH41" s="52"/>
      <c r="CI41" s="52"/>
      <c r="CJ41" s="52"/>
      <c r="CK41" s="52"/>
      <c r="CL41" s="52"/>
      <c r="CM41" s="52"/>
      <c r="CN41" s="52"/>
      <c r="CO41" s="52"/>
      <c r="CP41" s="52"/>
      <c r="CQ41" s="52"/>
      <c r="CR41" s="52"/>
      <c r="CS41" s="52"/>
      <c r="CT41" s="52"/>
      <c r="CU41" s="52"/>
      <c r="CV41" s="52"/>
      <c r="CW41" s="52"/>
      <c r="CX41" s="52"/>
      <c r="CY41" s="52"/>
      <c r="CZ41" s="52"/>
      <c r="DA41" s="52"/>
      <c r="DB41" s="52"/>
      <c r="DC41" s="52"/>
      <c r="DD41" s="52"/>
      <c r="DE41" s="52"/>
      <c r="DF41" s="52"/>
      <c r="DG41" s="52"/>
      <c r="DH41" s="52"/>
      <c r="DI41" s="52"/>
      <c r="DJ41" s="52"/>
      <c r="DK41" s="52"/>
      <c r="DL41" s="52"/>
      <c r="DM41" s="52"/>
      <c r="DN41" s="52"/>
      <c r="DO41" s="52"/>
      <c r="DP41" s="52"/>
    </row>
    <row r="42" spans="1:120" s="53" customFormat="1" ht="16.95" customHeight="1" x14ac:dyDescent="0.25">
      <c r="A42" s="54"/>
      <c r="B42" s="55"/>
      <c r="C42" s="112"/>
      <c r="D42" s="113"/>
      <c r="E42" s="116"/>
      <c r="F42" s="117"/>
      <c r="G42" s="173"/>
      <c r="H42" s="173"/>
      <c r="I42" s="173"/>
      <c r="J42" s="11" t="str">
        <f t="shared" si="3"/>
        <v/>
      </c>
      <c r="K42" s="12">
        <f t="shared" si="4"/>
        <v>1.8264840182648401E-2</v>
      </c>
      <c r="L42" s="23" t="str">
        <f t="shared" si="5"/>
        <v/>
      </c>
      <c r="M42" s="52"/>
      <c r="N42" s="52"/>
      <c r="O42" s="52"/>
      <c r="P42" s="52"/>
      <c r="Q42" s="52"/>
      <c r="R42" s="52"/>
      <c r="S42" s="52"/>
      <c r="T42" s="52"/>
      <c r="U42" s="52"/>
      <c r="V42" s="52"/>
      <c r="W42" s="52"/>
      <c r="X42" s="52"/>
      <c r="Y42" s="52"/>
      <c r="Z42" s="52"/>
      <c r="AA42" s="52"/>
      <c r="AB42" s="52"/>
      <c r="AC42" s="52"/>
      <c r="AD42" s="52"/>
      <c r="AE42" s="52"/>
      <c r="AF42" s="52"/>
      <c r="AG42" s="52"/>
      <c r="AH42" s="52"/>
      <c r="AI42" s="52"/>
      <c r="AJ42" s="52"/>
      <c r="AK42" s="52"/>
      <c r="AL42" s="52"/>
      <c r="AM42" s="52"/>
      <c r="AN42" s="52"/>
      <c r="AO42" s="52"/>
      <c r="AP42" s="52"/>
      <c r="AQ42" s="52"/>
      <c r="AR42" s="52"/>
      <c r="AS42" s="52"/>
      <c r="AT42" s="52"/>
      <c r="AU42" s="52"/>
      <c r="AV42" s="52"/>
      <c r="AW42" s="52"/>
      <c r="AX42" s="52"/>
      <c r="AY42" s="52"/>
      <c r="AZ42" s="52"/>
      <c r="BA42" s="52"/>
      <c r="BB42" s="52"/>
      <c r="BC42" s="52"/>
      <c r="BD42" s="52"/>
      <c r="BE42" s="52"/>
      <c r="BF42" s="52"/>
      <c r="BG42" s="52"/>
      <c r="BH42" s="52"/>
      <c r="BI42" s="52"/>
      <c r="BJ42" s="52"/>
      <c r="BK42" s="52"/>
      <c r="BL42" s="52"/>
      <c r="BM42" s="52"/>
      <c r="BN42" s="52"/>
      <c r="BO42" s="52"/>
      <c r="BP42" s="52"/>
      <c r="BQ42" s="52"/>
      <c r="BR42" s="52"/>
      <c r="BS42" s="52"/>
      <c r="BT42" s="52"/>
      <c r="BU42" s="52"/>
      <c r="BV42" s="52"/>
      <c r="BW42" s="52"/>
      <c r="BX42" s="52"/>
      <c r="BY42" s="52"/>
      <c r="BZ42" s="52"/>
      <c r="CA42" s="52"/>
      <c r="CB42" s="52"/>
      <c r="CC42" s="52"/>
      <c r="CD42" s="52"/>
      <c r="CE42" s="52"/>
      <c r="CF42" s="52"/>
      <c r="CG42" s="52"/>
      <c r="CH42" s="52"/>
      <c r="CI42" s="52"/>
      <c r="CJ42" s="52"/>
      <c r="CK42" s="52"/>
      <c r="CL42" s="52"/>
      <c r="CM42" s="52"/>
      <c r="CN42" s="52"/>
      <c r="CO42" s="52"/>
      <c r="CP42" s="52"/>
      <c r="CQ42" s="52"/>
      <c r="CR42" s="52"/>
      <c r="CS42" s="52"/>
      <c r="CT42" s="52"/>
      <c r="CU42" s="52"/>
      <c r="CV42" s="52"/>
      <c r="CW42" s="52"/>
      <c r="CX42" s="52"/>
      <c r="CY42" s="52"/>
      <c r="CZ42" s="52"/>
      <c r="DA42" s="52"/>
      <c r="DB42" s="52"/>
      <c r="DC42" s="52"/>
      <c r="DD42" s="52"/>
      <c r="DE42" s="52"/>
      <c r="DF42" s="52"/>
      <c r="DG42" s="52"/>
      <c r="DH42" s="52"/>
      <c r="DI42" s="52"/>
      <c r="DJ42" s="52"/>
      <c r="DK42" s="52"/>
      <c r="DL42" s="52"/>
      <c r="DM42" s="52"/>
      <c r="DN42" s="52"/>
      <c r="DO42" s="52"/>
      <c r="DP42" s="52"/>
    </row>
    <row r="43" spans="1:120" s="53" customFormat="1" ht="16.95" customHeight="1" x14ac:dyDescent="0.25">
      <c r="A43" s="54"/>
      <c r="B43" s="55"/>
      <c r="C43" s="112"/>
      <c r="D43" s="113"/>
      <c r="E43" s="116"/>
      <c r="F43" s="117"/>
      <c r="G43" s="173"/>
      <c r="H43" s="173"/>
      <c r="I43" s="173"/>
      <c r="J43" s="11" t="str">
        <f t="shared" si="3"/>
        <v/>
      </c>
      <c r="K43" s="12">
        <f t="shared" si="4"/>
        <v>1.8264840182648401E-2</v>
      </c>
      <c r="L43" s="23" t="str">
        <f t="shared" si="5"/>
        <v/>
      </c>
      <c r="M43" s="52"/>
      <c r="N43" s="52"/>
      <c r="O43" s="52"/>
      <c r="P43" s="52"/>
      <c r="Q43" s="52"/>
      <c r="R43" s="52"/>
      <c r="S43" s="52"/>
      <c r="T43" s="52"/>
      <c r="U43" s="52"/>
      <c r="V43" s="52"/>
      <c r="W43" s="52"/>
      <c r="X43" s="52"/>
      <c r="Y43" s="52"/>
      <c r="Z43" s="52"/>
      <c r="AA43" s="52"/>
      <c r="AB43" s="52"/>
      <c r="AC43" s="52"/>
      <c r="AD43" s="52"/>
      <c r="AE43" s="52"/>
      <c r="AF43" s="52"/>
      <c r="AG43" s="52"/>
      <c r="AH43" s="52"/>
      <c r="AI43" s="52"/>
      <c r="AJ43" s="52"/>
      <c r="AK43" s="52"/>
      <c r="AL43" s="52"/>
      <c r="AM43" s="52"/>
      <c r="AN43" s="52"/>
      <c r="AO43" s="52"/>
      <c r="AP43" s="52"/>
      <c r="AQ43" s="52"/>
      <c r="AR43" s="52"/>
      <c r="AS43" s="52"/>
      <c r="AT43" s="52"/>
      <c r="AU43" s="52"/>
      <c r="AV43" s="52"/>
      <c r="AW43" s="52"/>
      <c r="AX43" s="52"/>
      <c r="AY43" s="52"/>
      <c r="AZ43" s="52"/>
      <c r="BA43" s="52"/>
      <c r="BB43" s="52"/>
      <c r="BC43" s="52"/>
      <c r="BD43" s="52"/>
      <c r="BE43" s="52"/>
      <c r="BF43" s="52"/>
      <c r="BG43" s="52"/>
      <c r="BH43" s="52"/>
      <c r="BI43" s="52"/>
      <c r="BJ43" s="52"/>
      <c r="BK43" s="52"/>
      <c r="BL43" s="52"/>
      <c r="BM43" s="52"/>
      <c r="BN43" s="52"/>
      <c r="BO43" s="52"/>
      <c r="BP43" s="52"/>
      <c r="BQ43" s="52"/>
      <c r="BR43" s="52"/>
      <c r="BS43" s="52"/>
      <c r="BT43" s="52"/>
      <c r="BU43" s="52"/>
      <c r="BV43" s="52"/>
      <c r="BW43" s="52"/>
      <c r="BX43" s="52"/>
      <c r="BY43" s="52"/>
      <c r="BZ43" s="52"/>
      <c r="CA43" s="52"/>
      <c r="CB43" s="52"/>
      <c r="CC43" s="52"/>
      <c r="CD43" s="52"/>
      <c r="CE43" s="52"/>
      <c r="CF43" s="52"/>
      <c r="CG43" s="52"/>
      <c r="CH43" s="52"/>
      <c r="CI43" s="52"/>
      <c r="CJ43" s="52"/>
      <c r="CK43" s="52"/>
      <c r="CL43" s="52"/>
      <c r="CM43" s="52"/>
      <c r="CN43" s="52"/>
      <c r="CO43" s="52"/>
      <c r="CP43" s="52"/>
      <c r="CQ43" s="52"/>
      <c r="CR43" s="52"/>
      <c r="CS43" s="52"/>
      <c r="CT43" s="52"/>
      <c r="CU43" s="52"/>
      <c r="CV43" s="52"/>
      <c r="CW43" s="52"/>
      <c r="CX43" s="52"/>
      <c r="CY43" s="52"/>
      <c r="CZ43" s="52"/>
      <c r="DA43" s="52"/>
      <c r="DB43" s="52"/>
      <c r="DC43" s="52"/>
      <c r="DD43" s="52"/>
      <c r="DE43" s="52"/>
      <c r="DF43" s="52"/>
      <c r="DG43" s="52"/>
      <c r="DH43" s="52"/>
      <c r="DI43" s="52"/>
      <c r="DJ43" s="52"/>
      <c r="DK43" s="52"/>
      <c r="DL43" s="52"/>
      <c r="DM43" s="52"/>
      <c r="DN43" s="52"/>
      <c r="DO43" s="52"/>
      <c r="DP43" s="52"/>
    </row>
    <row r="44" spans="1:120" s="53" customFormat="1" ht="16.95" customHeight="1" x14ac:dyDescent="0.25">
      <c r="A44" s="54"/>
      <c r="B44" s="55"/>
      <c r="C44" s="112"/>
      <c r="D44" s="113"/>
      <c r="E44" s="116"/>
      <c r="F44" s="117"/>
      <c r="G44" s="173"/>
      <c r="H44" s="173"/>
      <c r="I44" s="173"/>
      <c r="J44" s="11" t="str">
        <f t="shared" si="3"/>
        <v/>
      </c>
      <c r="K44" s="12">
        <f t="shared" si="4"/>
        <v>1.8264840182648401E-2</v>
      </c>
      <c r="L44" s="23" t="str">
        <f t="shared" si="5"/>
        <v/>
      </c>
      <c r="M44" s="52"/>
      <c r="N44" s="52"/>
      <c r="O44" s="52"/>
      <c r="P44" s="52"/>
      <c r="Q44" s="52"/>
      <c r="R44" s="52"/>
      <c r="S44" s="52"/>
      <c r="T44" s="52"/>
      <c r="U44" s="52"/>
      <c r="V44" s="52"/>
      <c r="W44" s="52"/>
      <c r="X44" s="52"/>
      <c r="Y44" s="52"/>
      <c r="Z44" s="52"/>
      <c r="AA44" s="52"/>
      <c r="AB44" s="52"/>
      <c r="AC44" s="52"/>
      <c r="AD44" s="52"/>
      <c r="AE44" s="52"/>
      <c r="AF44" s="52"/>
      <c r="AG44" s="52"/>
      <c r="AH44" s="52"/>
      <c r="AI44" s="52"/>
      <c r="AJ44" s="52"/>
      <c r="AK44" s="52"/>
      <c r="AL44" s="52"/>
      <c r="AM44" s="52"/>
      <c r="AN44" s="52"/>
      <c r="AO44" s="52"/>
      <c r="AP44" s="52"/>
      <c r="AQ44" s="52"/>
      <c r="AR44" s="52"/>
      <c r="AS44" s="52"/>
      <c r="AT44" s="52"/>
      <c r="AU44" s="52"/>
      <c r="AV44" s="52"/>
      <c r="AW44" s="52"/>
      <c r="AX44" s="52"/>
      <c r="AY44" s="52"/>
      <c r="AZ44" s="52"/>
      <c r="BA44" s="52"/>
      <c r="BB44" s="52"/>
      <c r="BC44" s="52"/>
      <c r="BD44" s="52"/>
      <c r="BE44" s="52"/>
      <c r="BF44" s="52"/>
      <c r="BG44" s="52"/>
      <c r="BH44" s="52"/>
      <c r="BI44" s="52"/>
      <c r="BJ44" s="52"/>
      <c r="BK44" s="52"/>
      <c r="BL44" s="52"/>
      <c r="BM44" s="52"/>
      <c r="BN44" s="52"/>
      <c r="BO44" s="52"/>
      <c r="BP44" s="52"/>
      <c r="BQ44" s="52"/>
      <c r="BR44" s="52"/>
      <c r="BS44" s="52"/>
      <c r="BT44" s="52"/>
      <c r="BU44" s="52"/>
      <c r="BV44" s="52"/>
      <c r="BW44" s="52"/>
      <c r="BX44" s="52"/>
      <c r="BY44" s="52"/>
      <c r="BZ44" s="52"/>
      <c r="CA44" s="52"/>
      <c r="CB44" s="52"/>
      <c r="CC44" s="52"/>
      <c r="CD44" s="52"/>
      <c r="CE44" s="52"/>
      <c r="CF44" s="52"/>
      <c r="CG44" s="52"/>
      <c r="CH44" s="52"/>
      <c r="CI44" s="52"/>
      <c r="CJ44" s="52"/>
      <c r="CK44" s="52"/>
      <c r="CL44" s="52"/>
      <c r="CM44" s="52"/>
      <c r="CN44" s="52"/>
      <c r="CO44" s="52"/>
      <c r="CP44" s="52"/>
      <c r="CQ44" s="52"/>
      <c r="CR44" s="52"/>
      <c r="CS44" s="52"/>
      <c r="CT44" s="52"/>
      <c r="CU44" s="52"/>
      <c r="CV44" s="52"/>
      <c r="CW44" s="52"/>
      <c r="CX44" s="52"/>
      <c r="CY44" s="52"/>
      <c r="CZ44" s="52"/>
      <c r="DA44" s="52"/>
      <c r="DB44" s="52"/>
      <c r="DC44" s="52"/>
      <c r="DD44" s="52"/>
      <c r="DE44" s="52"/>
      <c r="DF44" s="52"/>
      <c r="DG44" s="52"/>
      <c r="DH44" s="52"/>
      <c r="DI44" s="52"/>
      <c r="DJ44" s="52"/>
      <c r="DK44" s="52"/>
      <c r="DL44" s="52"/>
      <c r="DM44" s="52"/>
      <c r="DN44" s="52"/>
      <c r="DO44" s="52"/>
      <c r="DP44" s="52"/>
    </row>
    <row r="45" spans="1:120" s="53" customFormat="1" ht="16.95" customHeight="1" x14ac:dyDescent="0.25">
      <c r="A45" s="54"/>
      <c r="B45" s="55"/>
      <c r="C45" s="112"/>
      <c r="D45" s="113"/>
      <c r="E45" s="116"/>
      <c r="F45" s="117"/>
      <c r="G45" s="173"/>
      <c r="H45" s="173"/>
      <c r="I45" s="173"/>
      <c r="J45" s="11" t="str">
        <f t="shared" si="3"/>
        <v/>
      </c>
      <c r="K45" s="12">
        <f t="shared" si="4"/>
        <v>1.8264840182648401E-2</v>
      </c>
      <c r="L45" s="23" t="str">
        <f t="shared" si="5"/>
        <v/>
      </c>
      <c r="M45" s="52"/>
      <c r="N45" s="52"/>
      <c r="O45" s="52"/>
      <c r="P45" s="52"/>
      <c r="Q45" s="52"/>
      <c r="R45" s="52"/>
      <c r="S45" s="52"/>
      <c r="T45" s="52"/>
      <c r="U45" s="52"/>
      <c r="V45" s="52"/>
      <c r="W45" s="52"/>
      <c r="X45" s="52"/>
      <c r="Y45" s="52"/>
      <c r="Z45" s="52"/>
      <c r="AA45" s="52"/>
      <c r="AB45" s="52"/>
      <c r="AC45" s="52"/>
      <c r="AD45" s="52"/>
      <c r="AE45" s="52"/>
      <c r="AF45" s="52"/>
      <c r="AG45" s="52"/>
      <c r="AH45" s="52"/>
      <c r="AI45" s="52"/>
      <c r="AJ45" s="52"/>
      <c r="AK45" s="52"/>
      <c r="AL45" s="52"/>
      <c r="AM45" s="52"/>
      <c r="AN45" s="52"/>
      <c r="AO45" s="52"/>
      <c r="AP45" s="52"/>
      <c r="AQ45" s="52"/>
      <c r="AR45" s="52"/>
      <c r="AS45" s="52"/>
      <c r="AT45" s="52"/>
      <c r="AU45" s="52"/>
      <c r="AV45" s="52"/>
      <c r="AW45" s="52"/>
      <c r="AX45" s="52"/>
      <c r="AY45" s="52"/>
      <c r="AZ45" s="52"/>
      <c r="BA45" s="52"/>
      <c r="BB45" s="52"/>
      <c r="BC45" s="52"/>
      <c r="BD45" s="52"/>
      <c r="BE45" s="52"/>
      <c r="BF45" s="52"/>
      <c r="BG45" s="52"/>
      <c r="BH45" s="52"/>
      <c r="BI45" s="52"/>
      <c r="BJ45" s="52"/>
      <c r="BK45" s="52"/>
      <c r="BL45" s="52"/>
      <c r="BM45" s="52"/>
      <c r="BN45" s="52"/>
      <c r="BO45" s="52"/>
      <c r="BP45" s="52"/>
      <c r="BQ45" s="52"/>
      <c r="BR45" s="52"/>
      <c r="BS45" s="52"/>
      <c r="BT45" s="52"/>
      <c r="BU45" s="52"/>
      <c r="BV45" s="52"/>
      <c r="BW45" s="52"/>
      <c r="BX45" s="52"/>
      <c r="BY45" s="52"/>
      <c r="BZ45" s="52"/>
      <c r="CA45" s="52"/>
      <c r="CB45" s="52"/>
      <c r="CC45" s="52"/>
      <c r="CD45" s="52"/>
      <c r="CE45" s="52"/>
      <c r="CF45" s="52"/>
      <c r="CG45" s="52"/>
      <c r="CH45" s="52"/>
      <c r="CI45" s="52"/>
      <c r="CJ45" s="52"/>
      <c r="CK45" s="52"/>
      <c r="CL45" s="52"/>
      <c r="CM45" s="52"/>
      <c r="CN45" s="52"/>
      <c r="CO45" s="52"/>
      <c r="CP45" s="52"/>
      <c r="CQ45" s="52"/>
      <c r="CR45" s="52"/>
      <c r="CS45" s="52"/>
      <c r="CT45" s="52"/>
      <c r="CU45" s="52"/>
      <c r="CV45" s="52"/>
      <c r="CW45" s="52"/>
      <c r="CX45" s="52"/>
      <c r="CY45" s="52"/>
      <c r="CZ45" s="52"/>
      <c r="DA45" s="52"/>
      <c r="DB45" s="52"/>
      <c r="DC45" s="52"/>
      <c r="DD45" s="52"/>
      <c r="DE45" s="52"/>
      <c r="DF45" s="52"/>
      <c r="DG45" s="52"/>
      <c r="DH45" s="52"/>
      <c r="DI45" s="52"/>
      <c r="DJ45" s="52"/>
      <c r="DK45" s="52"/>
      <c r="DL45" s="52"/>
      <c r="DM45" s="52"/>
      <c r="DN45" s="52"/>
      <c r="DO45" s="52"/>
      <c r="DP45" s="52"/>
    </row>
    <row r="46" spans="1:120" s="53" customFormat="1" ht="16.95" customHeight="1" x14ac:dyDescent="0.25">
      <c r="A46" s="54"/>
      <c r="B46" s="55"/>
      <c r="C46" s="112"/>
      <c r="D46" s="113"/>
      <c r="E46" s="116"/>
      <c r="F46" s="117"/>
      <c r="G46" s="173"/>
      <c r="H46" s="173"/>
      <c r="I46" s="173"/>
      <c r="J46" s="11" t="str">
        <f t="shared" si="3"/>
        <v/>
      </c>
      <c r="K46" s="12">
        <f t="shared" si="4"/>
        <v>1.8264840182648401E-2</v>
      </c>
      <c r="L46" s="23" t="str">
        <f t="shared" si="5"/>
        <v/>
      </c>
      <c r="M46" s="52"/>
      <c r="N46" s="52"/>
      <c r="O46" s="52"/>
      <c r="P46" s="52"/>
      <c r="Q46" s="52"/>
      <c r="R46" s="52"/>
      <c r="S46" s="52"/>
      <c r="T46" s="52"/>
      <c r="U46" s="52"/>
      <c r="V46" s="52"/>
      <c r="W46" s="52"/>
      <c r="X46" s="52"/>
      <c r="Y46" s="52"/>
      <c r="Z46" s="52"/>
      <c r="AA46" s="52"/>
      <c r="AB46" s="52"/>
      <c r="AC46" s="52"/>
      <c r="AD46" s="52"/>
      <c r="AE46" s="52"/>
      <c r="AF46" s="52"/>
      <c r="AG46" s="52"/>
      <c r="AH46" s="52"/>
      <c r="AI46" s="52"/>
      <c r="AJ46" s="52"/>
      <c r="AK46" s="52"/>
      <c r="AL46" s="52"/>
      <c r="AM46" s="52"/>
      <c r="AN46" s="52"/>
      <c r="AO46" s="52"/>
      <c r="AP46" s="52"/>
      <c r="AQ46" s="52"/>
      <c r="AR46" s="52"/>
      <c r="AS46" s="52"/>
      <c r="AT46" s="52"/>
      <c r="AU46" s="52"/>
      <c r="AV46" s="52"/>
      <c r="AW46" s="52"/>
      <c r="AX46" s="52"/>
      <c r="AY46" s="52"/>
      <c r="AZ46" s="52"/>
      <c r="BA46" s="52"/>
      <c r="BB46" s="52"/>
      <c r="BC46" s="52"/>
      <c r="BD46" s="52"/>
      <c r="BE46" s="52"/>
      <c r="BF46" s="52"/>
      <c r="BG46" s="52"/>
      <c r="BH46" s="52"/>
      <c r="BI46" s="52"/>
      <c r="BJ46" s="52"/>
      <c r="BK46" s="52"/>
      <c r="BL46" s="52"/>
      <c r="BM46" s="52"/>
      <c r="BN46" s="52"/>
      <c r="BO46" s="52"/>
      <c r="BP46" s="52"/>
      <c r="BQ46" s="52"/>
      <c r="BR46" s="52"/>
      <c r="BS46" s="52"/>
      <c r="BT46" s="52"/>
      <c r="BU46" s="52"/>
      <c r="BV46" s="52"/>
      <c r="BW46" s="52"/>
      <c r="BX46" s="52"/>
      <c r="BY46" s="52"/>
      <c r="BZ46" s="52"/>
      <c r="CA46" s="52"/>
      <c r="CB46" s="52"/>
      <c r="CC46" s="52"/>
      <c r="CD46" s="52"/>
      <c r="CE46" s="52"/>
      <c r="CF46" s="52"/>
      <c r="CG46" s="52"/>
      <c r="CH46" s="52"/>
      <c r="CI46" s="52"/>
      <c r="CJ46" s="52"/>
      <c r="CK46" s="52"/>
      <c r="CL46" s="52"/>
      <c r="CM46" s="52"/>
      <c r="CN46" s="52"/>
      <c r="CO46" s="52"/>
      <c r="CP46" s="52"/>
      <c r="CQ46" s="52"/>
      <c r="CR46" s="52"/>
      <c r="CS46" s="52"/>
      <c r="CT46" s="52"/>
      <c r="CU46" s="52"/>
      <c r="CV46" s="52"/>
      <c r="CW46" s="52"/>
      <c r="CX46" s="52"/>
      <c r="CY46" s="52"/>
      <c r="CZ46" s="52"/>
      <c r="DA46" s="52"/>
      <c r="DB46" s="52"/>
      <c r="DC46" s="52"/>
      <c r="DD46" s="52"/>
      <c r="DE46" s="52"/>
      <c r="DF46" s="52"/>
      <c r="DG46" s="52"/>
      <c r="DH46" s="52"/>
      <c r="DI46" s="52"/>
      <c r="DJ46" s="52"/>
      <c r="DK46" s="52"/>
      <c r="DL46" s="52"/>
      <c r="DM46" s="52"/>
      <c r="DN46" s="52"/>
      <c r="DO46" s="52"/>
      <c r="DP46" s="52"/>
    </row>
    <row r="47" spans="1:120" s="53" customFormat="1" ht="16.95" customHeight="1" x14ac:dyDescent="0.25">
      <c r="A47" s="54"/>
      <c r="B47" s="55"/>
      <c r="C47" s="112"/>
      <c r="D47" s="113"/>
      <c r="E47" s="116"/>
      <c r="F47" s="117"/>
      <c r="G47" s="173"/>
      <c r="H47" s="173"/>
      <c r="I47" s="173"/>
      <c r="J47" s="11" t="str">
        <f t="shared" si="3"/>
        <v/>
      </c>
      <c r="K47" s="12">
        <f t="shared" si="4"/>
        <v>1.8264840182648401E-2</v>
      </c>
      <c r="L47" s="23" t="str">
        <f t="shared" si="5"/>
        <v/>
      </c>
      <c r="M47" s="52"/>
      <c r="N47" s="52"/>
      <c r="O47" s="52"/>
      <c r="P47" s="52"/>
      <c r="Q47" s="52"/>
      <c r="R47" s="52"/>
      <c r="S47" s="52"/>
      <c r="T47" s="52"/>
      <c r="U47" s="52"/>
      <c r="V47" s="52"/>
      <c r="W47" s="52"/>
      <c r="X47" s="52"/>
      <c r="Y47" s="52"/>
      <c r="Z47" s="52"/>
      <c r="AA47" s="52"/>
      <c r="AB47" s="52"/>
      <c r="AC47" s="52"/>
      <c r="AD47" s="52"/>
      <c r="AE47" s="52"/>
      <c r="AF47" s="52"/>
      <c r="AG47" s="52"/>
      <c r="AH47" s="52"/>
      <c r="AI47" s="52"/>
      <c r="AJ47" s="52"/>
      <c r="AK47" s="52"/>
      <c r="AL47" s="52"/>
      <c r="AM47" s="52"/>
      <c r="AN47" s="52"/>
      <c r="AO47" s="52"/>
      <c r="AP47" s="52"/>
      <c r="AQ47" s="52"/>
      <c r="AR47" s="52"/>
      <c r="AS47" s="52"/>
      <c r="AT47" s="52"/>
      <c r="AU47" s="52"/>
      <c r="AV47" s="52"/>
      <c r="AW47" s="52"/>
      <c r="AX47" s="52"/>
      <c r="AY47" s="52"/>
      <c r="AZ47" s="52"/>
      <c r="BA47" s="52"/>
      <c r="BB47" s="52"/>
      <c r="BC47" s="52"/>
      <c r="BD47" s="52"/>
      <c r="BE47" s="52"/>
      <c r="BF47" s="52"/>
      <c r="BG47" s="52"/>
      <c r="BH47" s="52"/>
      <c r="BI47" s="52"/>
      <c r="BJ47" s="52"/>
      <c r="BK47" s="52"/>
      <c r="BL47" s="52"/>
      <c r="BM47" s="52"/>
      <c r="BN47" s="52"/>
      <c r="BO47" s="52"/>
      <c r="BP47" s="52"/>
      <c r="BQ47" s="52"/>
      <c r="BR47" s="52"/>
      <c r="BS47" s="52"/>
      <c r="BT47" s="52"/>
      <c r="BU47" s="52"/>
      <c r="BV47" s="52"/>
      <c r="BW47" s="52"/>
      <c r="BX47" s="52"/>
      <c r="BY47" s="52"/>
      <c r="BZ47" s="52"/>
      <c r="CA47" s="52"/>
      <c r="CB47" s="52"/>
      <c r="CC47" s="52"/>
      <c r="CD47" s="52"/>
      <c r="CE47" s="52"/>
      <c r="CF47" s="52"/>
      <c r="CG47" s="52"/>
      <c r="CH47" s="52"/>
      <c r="CI47" s="52"/>
      <c r="CJ47" s="52"/>
      <c r="CK47" s="52"/>
      <c r="CL47" s="52"/>
      <c r="CM47" s="52"/>
      <c r="CN47" s="52"/>
      <c r="CO47" s="52"/>
      <c r="CP47" s="52"/>
      <c r="CQ47" s="52"/>
      <c r="CR47" s="52"/>
      <c r="CS47" s="52"/>
      <c r="CT47" s="52"/>
      <c r="CU47" s="52"/>
      <c r="CV47" s="52"/>
      <c r="CW47" s="52"/>
      <c r="CX47" s="52"/>
      <c r="CY47" s="52"/>
      <c r="CZ47" s="52"/>
      <c r="DA47" s="52"/>
      <c r="DB47" s="52"/>
      <c r="DC47" s="52"/>
      <c r="DD47" s="52"/>
      <c r="DE47" s="52"/>
      <c r="DF47" s="52"/>
      <c r="DG47" s="52"/>
      <c r="DH47" s="52"/>
      <c r="DI47" s="52"/>
      <c r="DJ47" s="52"/>
      <c r="DK47" s="52"/>
      <c r="DL47" s="52"/>
      <c r="DM47" s="52"/>
      <c r="DN47" s="52"/>
      <c r="DO47" s="52"/>
      <c r="DP47" s="52"/>
    </row>
    <row r="48" spans="1:120" s="53" customFormat="1" ht="16.95" customHeight="1" x14ac:dyDescent="0.25">
      <c r="A48" s="54"/>
      <c r="B48" s="55"/>
      <c r="C48" s="112"/>
      <c r="D48" s="113"/>
      <c r="E48" s="116"/>
      <c r="F48" s="117"/>
      <c r="G48" s="173"/>
      <c r="H48" s="173"/>
      <c r="I48" s="173"/>
      <c r="J48" s="11" t="str">
        <f t="shared" si="3"/>
        <v/>
      </c>
      <c r="K48" s="12">
        <f t="shared" si="4"/>
        <v>1.8264840182648401E-2</v>
      </c>
      <c r="L48" s="23" t="str">
        <f t="shared" si="5"/>
        <v/>
      </c>
      <c r="M48" s="52"/>
      <c r="N48" s="52"/>
      <c r="O48" s="52"/>
      <c r="P48" s="52"/>
      <c r="Q48" s="52"/>
      <c r="R48" s="52"/>
      <c r="S48" s="52"/>
      <c r="T48" s="52"/>
      <c r="U48" s="52"/>
      <c r="V48" s="52"/>
      <c r="W48" s="52"/>
      <c r="X48" s="52"/>
      <c r="Y48" s="52"/>
      <c r="Z48" s="52"/>
      <c r="AA48" s="52"/>
      <c r="AB48" s="52"/>
      <c r="AC48" s="52"/>
      <c r="AD48" s="52"/>
      <c r="AE48" s="52"/>
      <c r="AF48" s="52"/>
      <c r="AG48" s="52"/>
      <c r="AH48" s="52"/>
      <c r="AI48" s="52"/>
      <c r="AJ48" s="52"/>
      <c r="AK48" s="52"/>
      <c r="AL48" s="52"/>
      <c r="AM48" s="52"/>
      <c r="AN48" s="52"/>
      <c r="AO48" s="52"/>
      <c r="AP48" s="52"/>
      <c r="AQ48" s="52"/>
      <c r="AR48" s="52"/>
      <c r="AS48" s="52"/>
      <c r="AT48" s="52"/>
      <c r="AU48" s="52"/>
      <c r="AV48" s="52"/>
      <c r="AW48" s="52"/>
      <c r="AX48" s="52"/>
      <c r="AY48" s="52"/>
      <c r="AZ48" s="52"/>
      <c r="BA48" s="52"/>
      <c r="BB48" s="52"/>
      <c r="BC48" s="52"/>
      <c r="BD48" s="52"/>
      <c r="BE48" s="52"/>
      <c r="BF48" s="52"/>
      <c r="BG48" s="52"/>
      <c r="BH48" s="52"/>
      <c r="BI48" s="52"/>
      <c r="BJ48" s="52"/>
      <c r="BK48" s="52"/>
      <c r="BL48" s="52"/>
      <c r="BM48" s="52"/>
      <c r="BN48" s="52"/>
      <c r="BO48" s="52"/>
      <c r="BP48" s="52"/>
      <c r="BQ48" s="52"/>
      <c r="BR48" s="52"/>
      <c r="BS48" s="52"/>
      <c r="BT48" s="52"/>
      <c r="BU48" s="52"/>
      <c r="BV48" s="52"/>
      <c r="BW48" s="52"/>
      <c r="BX48" s="52"/>
      <c r="BY48" s="52"/>
      <c r="BZ48" s="52"/>
      <c r="CA48" s="52"/>
      <c r="CB48" s="52"/>
      <c r="CC48" s="52"/>
      <c r="CD48" s="52"/>
      <c r="CE48" s="52"/>
      <c r="CF48" s="52"/>
      <c r="CG48" s="52"/>
      <c r="CH48" s="52"/>
      <c r="CI48" s="52"/>
      <c r="CJ48" s="52"/>
      <c r="CK48" s="52"/>
      <c r="CL48" s="52"/>
      <c r="CM48" s="52"/>
      <c r="CN48" s="52"/>
      <c r="CO48" s="52"/>
      <c r="CP48" s="52"/>
      <c r="CQ48" s="52"/>
      <c r="CR48" s="52"/>
      <c r="CS48" s="52"/>
      <c r="CT48" s="52"/>
      <c r="CU48" s="52"/>
      <c r="CV48" s="52"/>
      <c r="CW48" s="52"/>
      <c r="CX48" s="52"/>
      <c r="CY48" s="52"/>
      <c r="CZ48" s="52"/>
      <c r="DA48" s="52"/>
      <c r="DB48" s="52"/>
      <c r="DC48" s="52"/>
      <c r="DD48" s="52"/>
      <c r="DE48" s="52"/>
      <c r="DF48" s="52"/>
      <c r="DG48" s="52"/>
      <c r="DH48" s="52"/>
      <c r="DI48" s="52"/>
      <c r="DJ48" s="52"/>
      <c r="DK48" s="52"/>
      <c r="DL48" s="52"/>
      <c r="DM48" s="52"/>
      <c r="DN48" s="52"/>
      <c r="DO48" s="52"/>
      <c r="DP48" s="52"/>
    </row>
    <row r="49" spans="1:120" s="53" customFormat="1" ht="16.95" customHeight="1" x14ac:dyDescent="0.25">
      <c r="A49" s="54"/>
      <c r="B49" s="55"/>
      <c r="C49" s="112"/>
      <c r="D49" s="113"/>
      <c r="E49" s="116"/>
      <c r="F49" s="117"/>
      <c r="G49" s="173"/>
      <c r="H49" s="173"/>
      <c r="I49" s="173"/>
      <c r="J49" s="11" t="str">
        <f t="shared" si="3"/>
        <v/>
      </c>
      <c r="K49" s="12">
        <f t="shared" si="4"/>
        <v>1.8264840182648401E-2</v>
      </c>
      <c r="L49" s="23" t="str">
        <f t="shared" si="5"/>
        <v/>
      </c>
      <c r="M49" s="52"/>
      <c r="N49" s="52"/>
      <c r="O49" s="52"/>
      <c r="P49" s="52"/>
      <c r="Q49" s="52"/>
      <c r="R49" s="52"/>
      <c r="S49" s="52"/>
      <c r="T49" s="52"/>
      <c r="U49" s="52"/>
      <c r="V49" s="52"/>
      <c r="W49" s="52"/>
      <c r="X49" s="52"/>
      <c r="Y49" s="52"/>
      <c r="Z49" s="52"/>
      <c r="AA49" s="52"/>
      <c r="AB49" s="52"/>
      <c r="AC49" s="52"/>
      <c r="AD49" s="52"/>
      <c r="AE49" s="52"/>
      <c r="AF49" s="52"/>
      <c r="AG49" s="52"/>
      <c r="AH49" s="52"/>
      <c r="AI49" s="52"/>
      <c r="AJ49" s="52"/>
      <c r="AK49" s="52"/>
      <c r="AL49" s="52"/>
      <c r="AM49" s="52"/>
      <c r="AN49" s="52"/>
      <c r="AO49" s="52"/>
      <c r="AP49" s="52"/>
      <c r="AQ49" s="52"/>
      <c r="AR49" s="52"/>
      <c r="AS49" s="52"/>
      <c r="AT49" s="52"/>
      <c r="AU49" s="52"/>
      <c r="AV49" s="52"/>
      <c r="AW49" s="52"/>
      <c r="AX49" s="52"/>
      <c r="AY49" s="52"/>
      <c r="AZ49" s="52"/>
      <c r="BA49" s="52"/>
      <c r="BB49" s="52"/>
      <c r="BC49" s="52"/>
      <c r="BD49" s="52"/>
      <c r="BE49" s="52"/>
      <c r="BF49" s="52"/>
      <c r="BG49" s="52"/>
      <c r="BH49" s="52"/>
      <c r="BI49" s="52"/>
      <c r="BJ49" s="52"/>
      <c r="BK49" s="52"/>
      <c r="BL49" s="52"/>
      <c r="BM49" s="52"/>
      <c r="BN49" s="52"/>
      <c r="BO49" s="52"/>
      <c r="BP49" s="52"/>
      <c r="BQ49" s="52"/>
      <c r="BR49" s="52"/>
      <c r="BS49" s="52"/>
      <c r="BT49" s="52"/>
      <c r="BU49" s="52"/>
      <c r="BV49" s="52"/>
      <c r="BW49" s="52"/>
      <c r="BX49" s="52"/>
      <c r="BY49" s="52"/>
      <c r="BZ49" s="52"/>
      <c r="CA49" s="52"/>
      <c r="CB49" s="52"/>
      <c r="CC49" s="52"/>
      <c r="CD49" s="52"/>
      <c r="CE49" s="52"/>
      <c r="CF49" s="52"/>
      <c r="CG49" s="52"/>
      <c r="CH49" s="52"/>
      <c r="CI49" s="52"/>
      <c r="CJ49" s="52"/>
      <c r="CK49" s="52"/>
      <c r="CL49" s="52"/>
      <c r="CM49" s="52"/>
      <c r="CN49" s="52"/>
      <c r="CO49" s="52"/>
      <c r="CP49" s="52"/>
      <c r="CQ49" s="52"/>
      <c r="CR49" s="52"/>
      <c r="CS49" s="52"/>
      <c r="CT49" s="52"/>
      <c r="CU49" s="52"/>
      <c r="CV49" s="52"/>
      <c r="CW49" s="52"/>
      <c r="CX49" s="52"/>
      <c r="CY49" s="52"/>
      <c r="CZ49" s="52"/>
      <c r="DA49" s="52"/>
      <c r="DB49" s="52"/>
      <c r="DC49" s="52"/>
      <c r="DD49" s="52"/>
      <c r="DE49" s="52"/>
      <c r="DF49" s="52"/>
      <c r="DG49" s="52"/>
      <c r="DH49" s="52"/>
      <c r="DI49" s="52"/>
      <c r="DJ49" s="52"/>
      <c r="DK49" s="52"/>
      <c r="DL49" s="52"/>
      <c r="DM49" s="52"/>
      <c r="DN49" s="52"/>
      <c r="DO49" s="52"/>
      <c r="DP49" s="52"/>
    </row>
    <row r="50" spans="1:120" s="53" customFormat="1" ht="16.95" customHeight="1" x14ac:dyDescent="0.25">
      <c r="A50" s="54"/>
      <c r="B50" s="55"/>
      <c r="C50" s="112"/>
      <c r="D50" s="113"/>
      <c r="E50" s="116"/>
      <c r="F50" s="117"/>
      <c r="G50" s="173"/>
      <c r="H50" s="173"/>
      <c r="I50" s="173"/>
      <c r="J50" s="11" t="str">
        <f t="shared" si="3"/>
        <v/>
      </c>
      <c r="K50" s="12">
        <f t="shared" si="4"/>
        <v>1.8264840182648401E-2</v>
      </c>
      <c r="L50" s="23" t="str">
        <f t="shared" si="5"/>
        <v/>
      </c>
      <c r="M50" s="52"/>
      <c r="N50" s="52"/>
      <c r="O50" s="52"/>
      <c r="P50" s="52"/>
      <c r="Q50" s="52"/>
      <c r="R50" s="52"/>
      <c r="S50" s="52"/>
      <c r="T50" s="52"/>
      <c r="U50" s="52"/>
      <c r="V50" s="52"/>
      <c r="W50" s="52"/>
      <c r="X50" s="52"/>
      <c r="Y50" s="52"/>
      <c r="Z50" s="52"/>
      <c r="AA50" s="52"/>
      <c r="AB50" s="52"/>
      <c r="AC50" s="52"/>
      <c r="AD50" s="52"/>
      <c r="AE50" s="52"/>
      <c r="AF50" s="52"/>
      <c r="AG50" s="52"/>
      <c r="AH50" s="52"/>
      <c r="AI50" s="52"/>
      <c r="AJ50" s="52"/>
      <c r="AK50" s="52"/>
      <c r="AL50" s="52"/>
      <c r="AM50" s="52"/>
      <c r="AN50" s="52"/>
      <c r="AO50" s="52"/>
      <c r="AP50" s="52"/>
      <c r="AQ50" s="52"/>
      <c r="AR50" s="52"/>
      <c r="AS50" s="52"/>
      <c r="AT50" s="52"/>
      <c r="AU50" s="52"/>
      <c r="AV50" s="52"/>
      <c r="AW50" s="52"/>
      <c r="AX50" s="52"/>
      <c r="AY50" s="52"/>
      <c r="AZ50" s="52"/>
      <c r="BA50" s="52"/>
      <c r="BB50" s="52"/>
      <c r="BC50" s="52"/>
      <c r="BD50" s="52"/>
      <c r="BE50" s="52"/>
      <c r="BF50" s="52"/>
      <c r="BG50" s="52"/>
      <c r="BH50" s="52"/>
      <c r="BI50" s="52"/>
      <c r="BJ50" s="52"/>
      <c r="BK50" s="52"/>
      <c r="BL50" s="52"/>
      <c r="BM50" s="52"/>
      <c r="BN50" s="52"/>
      <c r="BO50" s="52"/>
      <c r="BP50" s="52"/>
      <c r="BQ50" s="52"/>
      <c r="BR50" s="52"/>
      <c r="BS50" s="52"/>
      <c r="BT50" s="52"/>
      <c r="BU50" s="52"/>
      <c r="BV50" s="52"/>
      <c r="BW50" s="52"/>
      <c r="BX50" s="52"/>
      <c r="BY50" s="52"/>
      <c r="BZ50" s="52"/>
      <c r="CA50" s="52"/>
      <c r="CB50" s="52"/>
      <c r="CC50" s="52"/>
      <c r="CD50" s="52"/>
      <c r="CE50" s="52"/>
      <c r="CF50" s="52"/>
      <c r="CG50" s="52"/>
      <c r="CH50" s="52"/>
      <c r="CI50" s="52"/>
      <c r="CJ50" s="52"/>
      <c r="CK50" s="52"/>
      <c r="CL50" s="52"/>
      <c r="CM50" s="52"/>
      <c r="CN50" s="52"/>
      <c r="CO50" s="52"/>
      <c r="CP50" s="52"/>
      <c r="CQ50" s="52"/>
      <c r="CR50" s="52"/>
      <c r="CS50" s="52"/>
      <c r="CT50" s="52"/>
      <c r="CU50" s="52"/>
      <c r="CV50" s="52"/>
      <c r="CW50" s="52"/>
      <c r="CX50" s="52"/>
      <c r="CY50" s="52"/>
      <c r="CZ50" s="52"/>
      <c r="DA50" s="52"/>
      <c r="DB50" s="52"/>
      <c r="DC50" s="52"/>
      <c r="DD50" s="52"/>
      <c r="DE50" s="52"/>
      <c r="DF50" s="52"/>
      <c r="DG50" s="52"/>
      <c r="DH50" s="52"/>
      <c r="DI50" s="52"/>
      <c r="DJ50" s="52"/>
      <c r="DK50" s="52"/>
      <c r="DL50" s="52"/>
      <c r="DM50" s="52"/>
      <c r="DN50" s="52"/>
      <c r="DO50" s="52"/>
      <c r="DP50" s="52"/>
    </row>
    <row r="51" spans="1:120" s="53" customFormat="1" ht="16.95" customHeight="1" x14ac:dyDescent="0.25">
      <c r="A51" s="54"/>
      <c r="B51" s="55"/>
      <c r="C51" s="112"/>
      <c r="D51" s="113"/>
      <c r="E51" s="116"/>
      <c r="F51" s="117"/>
      <c r="G51" s="173"/>
      <c r="H51" s="173"/>
      <c r="I51" s="173"/>
      <c r="J51" s="11" t="str">
        <f t="shared" si="3"/>
        <v/>
      </c>
      <c r="K51" s="12">
        <f t="shared" si="4"/>
        <v>1.8264840182648401E-2</v>
      </c>
      <c r="L51" s="23" t="str">
        <f t="shared" si="5"/>
        <v/>
      </c>
      <c r="M51" s="52"/>
      <c r="N51" s="52"/>
      <c r="O51" s="52"/>
      <c r="P51" s="52"/>
      <c r="Q51" s="52"/>
      <c r="R51" s="52"/>
      <c r="S51" s="52"/>
      <c r="T51" s="52"/>
      <c r="U51" s="52"/>
      <c r="V51" s="52"/>
      <c r="W51" s="52"/>
      <c r="X51" s="52"/>
      <c r="Y51" s="52"/>
      <c r="Z51" s="52"/>
      <c r="AA51" s="52"/>
      <c r="AB51" s="52"/>
      <c r="AC51" s="52"/>
      <c r="AD51" s="52"/>
      <c r="AE51" s="52"/>
      <c r="AF51" s="52"/>
      <c r="AG51" s="52"/>
      <c r="AH51" s="52"/>
      <c r="AI51" s="52"/>
      <c r="AJ51" s="52"/>
      <c r="AK51" s="52"/>
      <c r="AL51" s="52"/>
      <c r="AM51" s="52"/>
      <c r="AN51" s="52"/>
      <c r="AO51" s="52"/>
      <c r="AP51" s="52"/>
      <c r="AQ51" s="52"/>
      <c r="AR51" s="52"/>
      <c r="AS51" s="52"/>
      <c r="AT51" s="52"/>
      <c r="AU51" s="52"/>
      <c r="AV51" s="52"/>
      <c r="AW51" s="52"/>
      <c r="AX51" s="52"/>
      <c r="AY51" s="52"/>
      <c r="AZ51" s="52"/>
      <c r="BA51" s="52"/>
      <c r="BB51" s="52"/>
      <c r="BC51" s="52"/>
      <c r="BD51" s="52"/>
      <c r="BE51" s="52"/>
      <c r="BF51" s="52"/>
      <c r="BG51" s="52"/>
      <c r="BH51" s="52"/>
      <c r="BI51" s="52"/>
      <c r="BJ51" s="52"/>
      <c r="BK51" s="52"/>
      <c r="BL51" s="52"/>
      <c r="BM51" s="52"/>
      <c r="BN51" s="52"/>
      <c r="BO51" s="52"/>
      <c r="BP51" s="52"/>
      <c r="BQ51" s="52"/>
      <c r="BR51" s="52"/>
      <c r="BS51" s="52"/>
      <c r="BT51" s="52"/>
      <c r="BU51" s="52"/>
      <c r="BV51" s="52"/>
      <c r="BW51" s="52"/>
      <c r="BX51" s="52"/>
      <c r="BY51" s="52"/>
      <c r="BZ51" s="52"/>
      <c r="CA51" s="52"/>
      <c r="CB51" s="52"/>
      <c r="CC51" s="52"/>
      <c r="CD51" s="52"/>
      <c r="CE51" s="52"/>
      <c r="CF51" s="52"/>
      <c r="CG51" s="52"/>
      <c r="CH51" s="52"/>
      <c r="CI51" s="52"/>
      <c r="CJ51" s="52"/>
      <c r="CK51" s="52"/>
      <c r="CL51" s="52"/>
      <c r="CM51" s="52"/>
      <c r="CN51" s="52"/>
      <c r="CO51" s="52"/>
      <c r="CP51" s="52"/>
      <c r="CQ51" s="52"/>
      <c r="CR51" s="52"/>
      <c r="CS51" s="52"/>
      <c r="CT51" s="52"/>
      <c r="CU51" s="52"/>
      <c r="CV51" s="52"/>
      <c r="CW51" s="52"/>
      <c r="CX51" s="52"/>
      <c r="CY51" s="52"/>
      <c r="CZ51" s="52"/>
      <c r="DA51" s="52"/>
      <c r="DB51" s="52"/>
      <c r="DC51" s="52"/>
      <c r="DD51" s="52"/>
      <c r="DE51" s="52"/>
      <c r="DF51" s="52"/>
      <c r="DG51" s="52"/>
      <c r="DH51" s="52"/>
      <c r="DI51" s="52"/>
      <c r="DJ51" s="52"/>
      <c r="DK51" s="52"/>
      <c r="DL51" s="52"/>
      <c r="DM51" s="52"/>
      <c r="DN51" s="52"/>
      <c r="DO51" s="52"/>
      <c r="DP51" s="52"/>
    </row>
    <row r="52" spans="1:120" s="53" customFormat="1" ht="16.95" customHeight="1" x14ac:dyDescent="0.25">
      <c r="A52" s="54"/>
      <c r="B52" s="55"/>
      <c r="C52" s="112"/>
      <c r="D52" s="113"/>
      <c r="E52" s="116"/>
      <c r="F52" s="117"/>
      <c r="G52" s="173"/>
      <c r="H52" s="173"/>
      <c r="I52" s="173"/>
      <c r="J52" s="11" t="str">
        <f t="shared" si="3"/>
        <v/>
      </c>
      <c r="K52" s="12">
        <f t="shared" si="4"/>
        <v>1.8264840182648401E-2</v>
      </c>
      <c r="L52" s="23" t="str">
        <f t="shared" si="5"/>
        <v/>
      </c>
      <c r="M52" s="52"/>
      <c r="N52" s="52"/>
      <c r="O52" s="52"/>
      <c r="P52" s="52"/>
      <c r="Q52" s="52"/>
      <c r="R52" s="52"/>
      <c r="S52" s="52"/>
      <c r="T52" s="52"/>
      <c r="U52" s="52"/>
      <c r="V52" s="52"/>
      <c r="W52" s="52"/>
      <c r="X52" s="52"/>
      <c r="Y52" s="52"/>
      <c r="Z52" s="52"/>
      <c r="AA52" s="52"/>
      <c r="AB52" s="52"/>
      <c r="AC52" s="52"/>
      <c r="AD52" s="52"/>
      <c r="AE52" s="52"/>
      <c r="AF52" s="52"/>
      <c r="AG52" s="52"/>
      <c r="AH52" s="52"/>
      <c r="AI52" s="52"/>
      <c r="AJ52" s="52"/>
      <c r="AK52" s="52"/>
      <c r="AL52" s="52"/>
      <c r="AM52" s="52"/>
      <c r="AN52" s="52"/>
      <c r="AO52" s="52"/>
      <c r="AP52" s="52"/>
      <c r="AQ52" s="52"/>
      <c r="AR52" s="52"/>
      <c r="AS52" s="52"/>
      <c r="AT52" s="52"/>
      <c r="AU52" s="52"/>
      <c r="AV52" s="52"/>
      <c r="AW52" s="52"/>
      <c r="AX52" s="52"/>
      <c r="AY52" s="52"/>
      <c r="AZ52" s="52"/>
      <c r="BA52" s="52"/>
      <c r="BB52" s="52"/>
      <c r="BC52" s="52"/>
      <c r="BD52" s="52"/>
      <c r="BE52" s="52"/>
      <c r="BF52" s="52"/>
      <c r="BG52" s="52"/>
      <c r="BH52" s="52"/>
      <c r="BI52" s="52"/>
      <c r="BJ52" s="52"/>
      <c r="BK52" s="52"/>
      <c r="BL52" s="52"/>
      <c r="BM52" s="52"/>
      <c r="BN52" s="52"/>
      <c r="BO52" s="52"/>
      <c r="BP52" s="52"/>
      <c r="BQ52" s="52"/>
      <c r="BR52" s="52"/>
      <c r="BS52" s="52"/>
      <c r="BT52" s="52"/>
      <c r="BU52" s="52"/>
      <c r="BV52" s="52"/>
      <c r="BW52" s="52"/>
      <c r="BX52" s="52"/>
      <c r="BY52" s="52"/>
      <c r="BZ52" s="52"/>
      <c r="CA52" s="52"/>
      <c r="CB52" s="52"/>
      <c r="CC52" s="52"/>
      <c r="CD52" s="52"/>
      <c r="CE52" s="52"/>
      <c r="CF52" s="52"/>
      <c r="CG52" s="52"/>
      <c r="CH52" s="52"/>
      <c r="CI52" s="52"/>
      <c r="CJ52" s="52"/>
      <c r="CK52" s="52"/>
      <c r="CL52" s="52"/>
      <c r="CM52" s="52"/>
      <c r="CN52" s="52"/>
      <c r="CO52" s="52"/>
      <c r="CP52" s="52"/>
      <c r="CQ52" s="52"/>
      <c r="CR52" s="52"/>
      <c r="CS52" s="52"/>
      <c r="CT52" s="52"/>
      <c r="CU52" s="52"/>
      <c r="CV52" s="52"/>
      <c r="CW52" s="52"/>
      <c r="CX52" s="52"/>
      <c r="CY52" s="52"/>
      <c r="CZ52" s="52"/>
      <c r="DA52" s="52"/>
      <c r="DB52" s="52"/>
      <c r="DC52" s="52"/>
      <c r="DD52" s="52"/>
      <c r="DE52" s="52"/>
      <c r="DF52" s="52"/>
      <c r="DG52" s="52"/>
      <c r="DH52" s="52"/>
      <c r="DI52" s="52"/>
      <c r="DJ52" s="52"/>
      <c r="DK52" s="52"/>
      <c r="DL52" s="52"/>
      <c r="DM52" s="52"/>
      <c r="DN52" s="52"/>
      <c r="DO52" s="52"/>
      <c r="DP52" s="52"/>
    </row>
    <row r="53" spans="1:120" s="5" customFormat="1" ht="44.55" customHeight="1" x14ac:dyDescent="0.7">
      <c r="A53" s="184" t="s">
        <v>45</v>
      </c>
      <c r="B53" s="185"/>
      <c r="C53" s="185"/>
      <c r="D53" s="185"/>
      <c r="E53" s="185"/>
      <c r="F53" s="185"/>
      <c r="G53" s="185"/>
      <c r="H53" s="185"/>
      <c r="I53" s="185"/>
      <c r="J53" s="185"/>
      <c r="K53" s="186"/>
      <c r="L53" s="25">
        <f>MIN(20,ROUND(SUM(L39:L52),4))</f>
        <v>0</v>
      </c>
      <c r="M53" s="41"/>
      <c r="N53" s="41"/>
      <c r="O53" s="41"/>
      <c r="P53" s="41"/>
      <c r="Q53" s="41"/>
      <c r="R53" s="41"/>
      <c r="S53" s="41"/>
      <c r="T53" s="41"/>
      <c r="U53" s="41"/>
      <c r="V53" s="41"/>
      <c r="W53" s="41"/>
      <c r="X53" s="41"/>
      <c r="Y53" s="41"/>
      <c r="Z53" s="41"/>
      <c r="AA53" s="41"/>
      <c r="AB53" s="41"/>
      <c r="AC53" s="41"/>
      <c r="AD53" s="41"/>
      <c r="AE53" s="41"/>
      <c r="AF53" s="41"/>
      <c r="AG53" s="41"/>
      <c r="AH53" s="41"/>
      <c r="AI53" s="41"/>
      <c r="AJ53" s="41"/>
      <c r="AK53" s="41"/>
      <c r="AL53" s="41"/>
      <c r="AM53" s="41"/>
      <c r="AN53" s="41"/>
      <c r="AO53" s="41"/>
      <c r="AP53" s="41"/>
      <c r="AQ53" s="41"/>
      <c r="AR53" s="41"/>
      <c r="AS53" s="41"/>
      <c r="AT53" s="41"/>
      <c r="AU53" s="41"/>
      <c r="AV53" s="41"/>
      <c r="AW53" s="41"/>
      <c r="AX53" s="41"/>
      <c r="AY53" s="41"/>
      <c r="AZ53" s="41"/>
      <c r="BA53" s="41"/>
      <c r="BB53" s="41"/>
      <c r="BC53" s="41"/>
      <c r="BD53" s="41"/>
      <c r="BE53" s="41"/>
      <c r="BF53" s="41"/>
      <c r="BG53" s="41"/>
      <c r="BH53" s="41"/>
      <c r="BI53" s="41"/>
      <c r="BJ53" s="41"/>
      <c r="BK53" s="41"/>
      <c r="BL53" s="41"/>
      <c r="BM53" s="41"/>
      <c r="BN53" s="41"/>
      <c r="BO53" s="41"/>
      <c r="BP53" s="41"/>
      <c r="BQ53" s="41"/>
      <c r="BR53" s="41"/>
      <c r="BS53" s="41"/>
      <c r="BT53" s="41"/>
      <c r="BU53" s="41"/>
      <c r="BV53" s="41"/>
      <c r="BW53" s="41"/>
      <c r="BX53" s="41"/>
      <c r="BY53" s="41"/>
      <c r="BZ53" s="41"/>
      <c r="CA53" s="41"/>
      <c r="CB53" s="41"/>
      <c r="CC53" s="41"/>
      <c r="CD53" s="41"/>
      <c r="CE53" s="41"/>
      <c r="CF53" s="41"/>
      <c r="CG53" s="41"/>
      <c r="CH53" s="41"/>
      <c r="CI53" s="41"/>
      <c r="CJ53" s="41"/>
      <c r="CK53" s="41"/>
      <c r="CL53" s="41"/>
      <c r="CM53" s="41"/>
      <c r="CN53" s="41"/>
      <c r="CO53" s="41"/>
      <c r="CP53" s="41"/>
      <c r="CQ53" s="41"/>
      <c r="CR53" s="41"/>
      <c r="CS53" s="41"/>
      <c r="CT53" s="41"/>
      <c r="CU53" s="41"/>
      <c r="CV53" s="41"/>
      <c r="CW53" s="41"/>
      <c r="CX53" s="41"/>
      <c r="CY53" s="41"/>
      <c r="CZ53" s="41"/>
      <c r="DA53" s="41"/>
      <c r="DB53" s="41"/>
      <c r="DC53" s="41"/>
      <c r="DD53" s="41"/>
      <c r="DE53" s="41"/>
      <c r="DF53" s="41"/>
      <c r="DG53" s="41"/>
      <c r="DH53" s="41"/>
      <c r="DI53" s="41"/>
      <c r="DJ53" s="41"/>
      <c r="DK53" s="41"/>
      <c r="DL53" s="41"/>
      <c r="DM53" s="41"/>
      <c r="DN53" s="41"/>
      <c r="DO53" s="41"/>
      <c r="DP53" s="41"/>
    </row>
    <row r="54" spans="1:120" s="7" customFormat="1" ht="67.8" customHeight="1" x14ac:dyDescent="0.25">
      <c r="A54" s="190" t="s">
        <v>678</v>
      </c>
      <c r="B54" s="191"/>
      <c r="C54" s="191"/>
      <c r="D54" s="191"/>
      <c r="E54" s="191"/>
      <c r="F54" s="191"/>
      <c r="G54" s="191"/>
      <c r="H54" s="191"/>
      <c r="I54" s="191"/>
      <c r="J54" s="191"/>
      <c r="K54" s="192"/>
      <c r="L54" s="24">
        <v>10</v>
      </c>
      <c r="M54" s="43"/>
      <c r="N54" s="43"/>
      <c r="O54" s="43"/>
      <c r="P54" s="43"/>
      <c r="Q54" s="43"/>
      <c r="R54" s="43"/>
      <c r="S54" s="43"/>
      <c r="T54" s="43"/>
      <c r="U54" s="43"/>
      <c r="V54" s="43"/>
      <c r="W54" s="43"/>
      <c r="X54" s="43"/>
      <c r="Y54" s="43"/>
      <c r="Z54" s="43"/>
      <c r="AA54" s="43"/>
      <c r="AB54" s="43"/>
      <c r="AC54" s="43"/>
      <c r="AD54" s="43"/>
      <c r="AE54" s="43"/>
      <c r="AF54" s="43"/>
      <c r="AG54" s="43"/>
      <c r="AH54" s="43"/>
      <c r="AI54" s="43"/>
      <c r="AJ54" s="43"/>
      <c r="AK54" s="43"/>
      <c r="AL54" s="43"/>
      <c r="AM54" s="43"/>
      <c r="AN54" s="43"/>
      <c r="AO54" s="43"/>
      <c r="AP54" s="43"/>
      <c r="AQ54" s="43"/>
      <c r="AR54" s="43"/>
      <c r="AS54" s="43"/>
      <c r="AT54" s="43"/>
      <c r="AU54" s="43"/>
      <c r="AV54" s="43"/>
      <c r="AW54" s="43"/>
      <c r="AX54" s="43"/>
      <c r="AY54" s="43"/>
      <c r="AZ54" s="43"/>
      <c r="BA54" s="43"/>
      <c r="BB54" s="43"/>
      <c r="BC54" s="43"/>
      <c r="BD54" s="43"/>
      <c r="BE54" s="43"/>
      <c r="BF54" s="43"/>
      <c r="BG54" s="43"/>
      <c r="BH54" s="43"/>
      <c r="BI54" s="43"/>
      <c r="BJ54" s="43"/>
      <c r="BK54" s="43"/>
      <c r="BL54" s="43"/>
      <c r="BM54" s="43"/>
      <c r="BN54" s="43"/>
      <c r="BO54" s="43"/>
      <c r="BP54" s="43"/>
      <c r="BQ54" s="43"/>
      <c r="BR54" s="43"/>
      <c r="BS54" s="43"/>
      <c r="BT54" s="43"/>
      <c r="BU54" s="43"/>
      <c r="BV54" s="43"/>
      <c r="BW54" s="43"/>
      <c r="BX54" s="43"/>
      <c r="BY54" s="43"/>
      <c r="BZ54" s="43"/>
      <c r="CA54" s="43"/>
      <c r="CB54" s="43"/>
      <c r="CC54" s="43"/>
      <c r="CD54" s="43"/>
      <c r="CE54" s="43"/>
      <c r="CF54" s="43"/>
      <c r="CG54" s="43"/>
      <c r="CH54" s="43"/>
      <c r="CI54" s="43"/>
      <c r="CJ54" s="43"/>
      <c r="CK54" s="43"/>
      <c r="CL54" s="43"/>
      <c r="CM54" s="43"/>
      <c r="CN54" s="43"/>
      <c r="CO54" s="43"/>
      <c r="CP54" s="43"/>
      <c r="CQ54" s="43"/>
      <c r="CR54" s="43"/>
      <c r="CS54" s="43"/>
      <c r="CT54" s="43"/>
      <c r="CU54" s="43"/>
      <c r="CV54" s="43"/>
      <c r="CW54" s="43"/>
      <c r="CX54" s="43"/>
      <c r="CY54" s="43"/>
      <c r="CZ54" s="43"/>
      <c r="DA54" s="43"/>
      <c r="DB54" s="43"/>
      <c r="DC54" s="43"/>
      <c r="DD54" s="43"/>
      <c r="DE54" s="43"/>
      <c r="DF54" s="43"/>
      <c r="DG54" s="43"/>
      <c r="DH54" s="43"/>
      <c r="DI54" s="43"/>
      <c r="DJ54" s="43"/>
      <c r="DK54" s="43"/>
      <c r="DL54" s="43"/>
      <c r="DM54" s="43"/>
      <c r="DN54" s="43"/>
      <c r="DO54" s="43"/>
      <c r="DP54" s="43"/>
    </row>
    <row r="55" spans="1:120" s="4" customFormat="1" ht="49.2" customHeight="1" x14ac:dyDescent="0.7">
      <c r="A55" s="21" t="s">
        <v>36</v>
      </c>
      <c r="B55" s="10" t="s">
        <v>43</v>
      </c>
      <c r="C55" s="187" t="s">
        <v>23</v>
      </c>
      <c r="D55" s="188"/>
      <c r="E55" s="187" t="s">
        <v>7</v>
      </c>
      <c r="F55" s="188"/>
      <c r="G55" s="187" t="s">
        <v>84</v>
      </c>
      <c r="H55" s="189"/>
      <c r="I55" s="188"/>
      <c r="J55" s="10" t="s">
        <v>20</v>
      </c>
      <c r="K55" s="10" t="s">
        <v>21</v>
      </c>
      <c r="L55" s="22" t="s">
        <v>22</v>
      </c>
      <c r="M55" s="40"/>
      <c r="N55" s="40"/>
      <c r="O55" s="40"/>
      <c r="P55" s="40"/>
      <c r="Q55" s="40"/>
      <c r="R55" s="40"/>
      <c r="S55" s="40"/>
      <c r="T55" s="40"/>
      <c r="U55" s="40"/>
      <c r="V55" s="40"/>
      <c r="W55" s="40"/>
      <c r="X55" s="40"/>
      <c r="Y55" s="40"/>
      <c r="Z55" s="40"/>
      <c r="AA55" s="40"/>
      <c r="AB55" s="40"/>
      <c r="AC55" s="40"/>
      <c r="AD55" s="40"/>
      <c r="AE55" s="40"/>
      <c r="AF55" s="40"/>
      <c r="AG55" s="40"/>
      <c r="AH55" s="40"/>
      <c r="AI55" s="40"/>
      <c r="AJ55" s="40"/>
      <c r="AK55" s="40"/>
      <c r="AL55" s="40"/>
      <c r="AM55" s="40"/>
      <c r="AN55" s="40"/>
      <c r="AO55" s="40"/>
      <c r="AP55" s="40"/>
      <c r="AQ55" s="40"/>
      <c r="AR55" s="40"/>
      <c r="AS55" s="40"/>
      <c r="AT55" s="40"/>
      <c r="AU55" s="40"/>
      <c r="AV55" s="40"/>
      <c r="AW55" s="40"/>
      <c r="AX55" s="40"/>
      <c r="AY55" s="40"/>
      <c r="AZ55" s="40"/>
      <c r="BA55" s="40"/>
      <c r="BB55" s="40"/>
      <c r="BC55" s="40"/>
      <c r="BD55" s="40"/>
      <c r="BE55" s="40"/>
      <c r="BF55" s="40"/>
      <c r="BG55" s="40"/>
      <c r="BH55" s="40"/>
      <c r="BI55" s="40"/>
      <c r="BJ55" s="40"/>
      <c r="BK55" s="40"/>
      <c r="BL55" s="40"/>
      <c r="BM55" s="40"/>
      <c r="BN55" s="40"/>
      <c r="BO55" s="40"/>
      <c r="BP55" s="40"/>
      <c r="BQ55" s="40"/>
      <c r="BR55" s="40"/>
      <c r="BS55" s="40"/>
      <c r="BT55" s="40"/>
      <c r="BU55" s="40"/>
      <c r="BV55" s="40"/>
      <c r="BW55" s="40"/>
      <c r="BX55" s="40"/>
      <c r="BY55" s="40"/>
      <c r="BZ55" s="40"/>
      <c r="CA55" s="40"/>
      <c r="CB55" s="40"/>
      <c r="CC55" s="40"/>
      <c r="CD55" s="40"/>
      <c r="CE55" s="40"/>
      <c r="CF55" s="40"/>
      <c r="CG55" s="40"/>
      <c r="CH55" s="40"/>
      <c r="CI55" s="40"/>
      <c r="CJ55" s="40"/>
      <c r="CK55" s="40"/>
      <c r="CL55" s="40"/>
      <c r="CM55" s="40"/>
      <c r="CN55" s="40"/>
      <c r="CO55" s="40"/>
      <c r="CP55" s="40"/>
      <c r="CQ55" s="40"/>
      <c r="CR55" s="40"/>
      <c r="CS55" s="40"/>
      <c r="CT55" s="40"/>
      <c r="CU55" s="40"/>
      <c r="CV55" s="40"/>
      <c r="CW55" s="40"/>
      <c r="CX55" s="40"/>
      <c r="CY55" s="40"/>
      <c r="CZ55" s="40"/>
      <c r="DA55" s="40"/>
      <c r="DB55" s="40"/>
      <c r="DC55" s="40"/>
      <c r="DD55" s="40"/>
      <c r="DE55" s="40"/>
      <c r="DF55" s="40"/>
      <c r="DG55" s="40"/>
      <c r="DH55" s="40"/>
      <c r="DI55" s="40"/>
      <c r="DJ55" s="40"/>
      <c r="DK55" s="40"/>
      <c r="DL55" s="40"/>
      <c r="DM55" s="40"/>
      <c r="DN55" s="40"/>
      <c r="DO55" s="40"/>
      <c r="DP55" s="40"/>
    </row>
    <row r="56" spans="1:120" s="53" customFormat="1" ht="16.95" customHeight="1" x14ac:dyDescent="0.25">
      <c r="A56" s="54"/>
      <c r="B56" s="55"/>
      <c r="C56" s="112"/>
      <c r="D56" s="113"/>
      <c r="E56" s="116"/>
      <c r="F56" s="117"/>
      <c r="G56" s="112"/>
      <c r="H56" s="176"/>
      <c r="I56" s="113"/>
      <c r="J56" s="11" t="str">
        <f>IF(OR(ISBLANK(A56),ISBLANK(B56)),"",(B56-A56)+1)</f>
        <v/>
      </c>
      <c r="K56" s="12">
        <f>10/1826</f>
        <v>5.4764512595837896E-3</v>
      </c>
      <c r="L56" s="23" t="str">
        <f>IFERROR(ROUND(J56*K56,4),"")</f>
        <v/>
      </c>
      <c r="M56" s="52"/>
      <c r="N56" s="52"/>
      <c r="O56" s="52"/>
      <c r="P56" s="52"/>
      <c r="Q56" s="52"/>
      <c r="R56" s="52"/>
      <c r="S56" s="52"/>
      <c r="T56" s="52"/>
      <c r="U56" s="52"/>
      <c r="V56" s="52"/>
      <c r="W56" s="52"/>
      <c r="X56" s="52"/>
      <c r="Y56" s="52"/>
      <c r="Z56" s="52"/>
      <c r="AA56" s="52"/>
      <c r="AB56" s="52"/>
      <c r="AC56" s="52"/>
      <c r="AD56" s="52"/>
      <c r="AE56" s="52"/>
      <c r="AF56" s="52"/>
      <c r="AG56" s="52"/>
      <c r="AH56" s="52"/>
      <c r="AI56" s="52"/>
      <c r="AJ56" s="52"/>
      <c r="AK56" s="52"/>
      <c r="AL56" s="52"/>
      <c r="AM56" s="52"/>
      <c r="AN56" s="52"/>
      <c r="AO56" s="52"/>
      <c r="AP56" s="52"/>
      <c r="AQ56" s="52"/>
      <c r="AR56" s="52"/>
      <c r="AS56" s="52"/>
      <c r="AT56" s="52"/>
      <c r="AU56" s="52"/>
      <c r="AV56" s="52"/>
      <c r="AW56" s="52"/>
      <c r="AX56" s="52"/>
      <c r="AY56" s="52"/>
      <c r="AZ56" s="52"/>
      <c r="BA56" s="52"/>
      <c r="BB56" s="52"/>
      <c r="BC56" s="52"/>
      <c r="BD56" s="52"/>
      <c r="BE56" s="52"/>
      <c r="BF56" s="52"/>
      <c r="BG56" s="52"/>
      <c r="BH56" s="52"/>
      <c r="BI56" s="52"/>
      <c r="BJ56" s="52"/>
      <c r="BK56" s="52"/>
      <c r="BL56" s="52"/>
      <c r="BM56" s="52"/>
      <c r="BN56" s="52"/>
      <c r="BO56" s="52"/>
      <c r="BP56" s="52"/>
      <c r="BQ56" s="52"/>
      <c r="BR56" s="52"/>
      <c r="BS56" s="52"/>
      <c r="BT56" s="52"/>
      <c r="BU56" s="52"/>
      <c r="BV56" s="52"/>
      <c r="BW56" s="52"/>
      <c r="BX56" s="52"/>
      <c r="BY56" s="52"/>
      <c r="BZ56" s="52"/>
      <c r="CA56" s="52"/>
      <c r="CB56" s="52"/>
      <c r="CC56" s="52"/>
      <c r="CD56" s="52"/>
      <c r="CE56" s="52"/>
      <c r="CF56" s="52"/>
      <c r="CG56" s="52"/>
      <c r="CH56" s="52"/>
      <c r="CI56" s="52"/>
      <c r="CJ56" s="52"/>
      <c r="CK56" s="52"/>
      <c r="CL56" s="52"/>
      <c r="CM56" s="52"/>
      <c r="CN56" s="52"/>
      <c r="CO56" s="52"/>
      <c r="CP56" s="52"/>
      <c r="CQ56" s="52"/>
      <c r="CR56" s="52"/>
      <c r="CS56" s="52"/>
      <c r="CT56" s="52"/>
      <c r="CU56" s="52"/>
      <c r="CV56" s="52"/>
      <c r="CW56" s="52"/>
      <c r="CX56" s="52"/>
      <c r="CY56" s="52"/>
      <c r="CZ56" s="52"/>
      <c r="DA56" s="52"/>
      <c r="DB56" s="52"/>
      <c r="DC56" s="52"/>
      <c r="DD56" s="52"/>
      <c r="DE56" s="52"/>
      <c r="DF56" s="52"/>
      <c r="DG56" s="52"/>
      <c r="DH56" s="52"/>
      <c r="DI56" s="52"/>
      <c r="DJ56" s="52"/>
      <c r="DK56" s="52"/>
      <c r="DL56" s="52"/>
      <c r="DM56" s="52"/>
      <c r="DN56" s="52"/>
      <c r="DO56" s="52"/>
      <c r="DP56" s="52"/>
    </row>
    <row r="57" spans="1:120" s="53" customFormat="1" ht="16.95" customHeight="1" x14ac:dyDescent="0.25">
      <c r="A57" s="54"/>
      <c r="B57" s="55"/>
      <c r="C57" s="112"/>
      <c r="D57" s="113"/>
      <c r="E57" s="116"/>
      <c r="F57" s="117"/>
      <c r="G57" s="112"/>
      <c r="H57" s="176"/>
      <c r="I57" s="113"/>
      <c r="J57" s="11" t="str">
        <f t="shared" ref="J57:J69" si="6">IF(OR(ISBLANK(A57),ISBLANK(B57)),"",(B57-A57)+1)</f>
        <v/>
      </c>
      <c r="K57" s="12">
        <f t="shared" ref="K57:K69" si="7">10/1826</f>
        <v>5.4764512595837896E-3</v>
      </c>
      <c r="L57" s="23" t="str">
        <f t="shared" ref="L57:L69" si="8">IFERROR(ROUND(J57*K57,4),"")</f>
        <v/>
      </c>
      <c r="M57" s="52"/>
      <c r="N57" s="52"/>
      <c r="O57" s="52"/>
      <c r="P57" s="52"/>
      <c r="Q57" s="52"/>
      <c r="R57" s="52"/>
      <c r="S57" s="52"/>
      <c r="T57" s="52"/>
      <c r="U57" s="52"/>
      <c r="V57" s="52"/>
      <c r="W57" s="52"/>
      <c r="X57" s="52"/>
      <c r="Y57" s="52"/>
      <c r="Z57" s="52"/>
      <c r="AA57" s="52"/>
      <c r="AB57" s="52"/>
      <c r="AC57" s="52"/>
      <c r="AD57" s="52"/>
      <c r="AE57" s="52"/>
      <c r="AF57" s="52"/>
      <c r="AG57" s="52"/>
      <c r="AH57" s="52"/>
      <c r="AI57" s="52"/>
      <c r="AJ57" s="52"/>
      <c r="AK57" s="52"/>
      <c r="AL57" s="52"/>
      <c r="AM57" s="52"/>
      <c r="AN57" s="52"/>
      <c r="AO57" s="52"/>
      <c r="AP57" s="52"/>
      <c r="AQ57" s="52"/>
      <c r="AR57" s="52"/>
      <c r="AS57" s="52"/>
      <c r="AT57" s="52"/>
      <c r="AU57" s="52"/>
      <c r="AV57" s="52"/>
      <c r="AW57" s="52"/>
      <c r="AX57" s="52"/>
      <c r="AY57" s="52"/>
      <c r="AZ57" s="52"/>
      <c r="BA57" s="52"/>
      <c r="BB57" s="52"/>
      <c r="BC57" s="52"/>
      <c r="BD57" s="52"/>
      <c r="BE57" s="52"/>
      <c r="BF57" s="52"/>
      <c r="BG57" s="52"/>
      <c r="BH57" s="52"/>
      <c r="BI57" s="52"/>
      <c r="BJ57" s="52"/>
      <c r="BK57" s="52"/>
      <c r="BL57" s="52"/>
      <c r="BM57" s="52"/>
      <c r="BN57" s="52"/>
      <c r="BO57" s="52"/>
      <c r="BP57" s="52"/>
      <c r="BQ57" s="52"/>
      <c r="BR57" s="52"/>
      <c r="BS57" s="52"/>
      <c r="BT57" s="52"/>
      <c r="BU57" s="52"/>
      <c r="BV57" s="52"/>
      <c r="BW57" s="52"/>
      <c r="BX57" s="52"/>
      <c r="BY57" s="52"/>
      <c r="BZ57" s="52"/>
      <c r="CA57" s="52"/>
      <c r="CB57" s="52"/>
      <c r="CC57" s="52"/>
      <c r="CD57" s="52"/>
      <c r="CE57" s="52"/>
      <c r="CF57" s="52"/>
      <c r="CG57" s="52"/>
      <c r="CH57" s="52"/>
      <c r="CI57" s="52"/>
      <c r="CJ57" s="52"/>
      <c r="CK57" s="52"/>
      <c r="CL57" s="52"/>
      <c r="CM57" s="52"/>
      <c r="CN57" s="52"/>
      <c r="CO57" s="52"/>
      <c r="CP57" s="52"/>
      <c r="CQ57" s="52"/>
      <c r="CR57" s="52"/>
      <c r="CS57" s="52"/>
      <c r="CT57" s="52"/>
      <c r="CU57" s="52"/>
      <c r="CV57" s="52"/>
      <c r="CW57" s="52"/>
      <c r="CX57" s="52"/>
      <c r="CY57" s="52"/>
      <c r="CZ57" s="52"/>
      <c r="DA57" s="52"/>
      <c r="DB57" s="52"/>
      <c r="DC57" s="52"/>
      <c r="DD57" s="52"/>
      <c r="DE57" s="52"/>
      <c r="DF57" s="52"/>
      <c r="DG57" s="52"/>
      <c r="DH57" s="52"/>
      <c r="DI57" s="52"/>
      <c r="DJ57" s="52"/>
      <c r="DK57" s="52"/>
      <c r="DL57" s="52"/>
      <c r="DM57" s="52"/>
      <c r="DN57" s="52"/>
      <c r="DO57" s="52"/>
      <c r="DP57" s="52"/>
    </row>
    <row r="58" spans="1:120" s="53" customFormat="1" ht="16.95" customHeight="1" x14ac:dyDescent="0.25">
      <c r="A58" s="54"/>
      <c r="B58" s="55"/>
      <c r="C58" s="112"/>
      <c r="D58" s="113"/>
      <c r="E58" s="116"/>
      <c r="F58" s="117"/>
      <c r="G58" s="112"/>
      <c r="H58" s="176"/>
      <c r="I58" s="113"/>
      <c r="J58" s="11" t="str">
        <f t="shared" si="6"/>
        <v/>
      </c>
      <c r="K58" s="12">
        <f t="shared" si="7"/>
        <v>5.4764512595837896E-3</v>
      </c>
      <c r="L58" s="23" t="str">
        <f t="shared" si="8"/>
        <v/>
      </c>
      <c r="M58" s="52"/>
      <c r="N58" s="52"/>
      <c r="O58" s="52"/>
      <c r="P58" s="52"/>
      <c r="Q58" s="52"/>
      <c r="R58" s="52"/>
      <c r="S58" s="52"/>
      <c r="T58" s="52"/>
      <c r="U58" s="52"/>
      <c r="V58" s="52"/>
      <c r="W58" s="52"/>
      <c r="X58" s="52"/>
      <c r="Y58" s="52"/>
      <c r="Z58" s="52"/>
      <c r="AA58" s="52"/>
      <c r="AB58" s="52"/>
      <c r="AC58" s="52"/>
      <c r="AD58" s="52"/>
      <c r="AE58" s="52"/>
      <c r="AF58" s="52"/>
      <c r="AG58" s="52"/>
      <c r="AH58" s="52"/>
      <c r="AI58" s="52"/>
      <c r="AJ58" s="52"/>
      <c r="AK58" s="52"/>
      <c r="AL58" s="52"/>
      <c r="AM58" s="52"/>
      <c r="AN58" s="52"/>
      <c r="AO58" s="52"/>
      <c r="AP58" s="52"/>
      <c r="AQ58" s="52"/>
      <c r="AR58" s="52"/>
      <c r="AS58" s="52"/>
      <c r="AT58" s="52"/>
      <c r="AU58" s="52"/>
      <c r="AV58" s="52"/>
      <c r="AW58" s="52"/>
      <c r="AX58" s="52"/>
      <c r="AY58" s="52"/>
      <c r="AZ58" s="52"/>
      <c r="BA58" s="52"/>
      <c r="BB58" s="52"/>
      <c r="BC58" s="52"/>
      <c r="BD58" s="52"/>
      <c r="BE58" s="52"/>
      <c r="BF58" s="52"/>
      <c r="BG58" s="52"/>
      <c r="BH58" s="52"/>
      <c r="BI58" s="52"/>
      <c r="BJ58" s="52"/>
      <c r="BK58" s="52"/>
      <c r="BL58" s="52"/>
      <c r="BM58" s="52"/>
      <c r="BN58" s="52"/>
      <c r="BO58" s="52"/>
      <c r="BP58" s="52"/>
      <c r="BQ58" s="52"/>
      <c r="BR58" s="52"/>
      <c r="BS58" s="52"/>
      <c r="BT58" s="52"/>
      <c r="BU58" s="52"/>
      <c r="BV58" s="52"/>
      <c r="BW58" s="52"/>
      <c r="BX58" s="52"/>
      <c r="BY58" s="52"/>
      <c r="BZ58" s="52"/>
      <c r="CA58" s="52"/>
      <c r="CB58" s="52"/>
      <c r="CC58" s="52"/>
      <c r="CD58" s="52"/>
      <c r="CE58" s="52"/>
      <c r="CF58" s="52"/>
      <c r="CG58" s="52"/>
      <c r="CH58" s="52"/>
      <c r="CI58" s="52"/>
      <c r="CJ58" s="52"/>
      <c r="CK58" s="52"/>
      <c r="CL58" s="52"/>
      <c r="CM58" s="52"/>
      <c r="CN58" s="52"/>
      <c r="CO58" s="52"/>
      <c r="CP58" s="52"/>
      <c r="CQ58" s="52"/>
      <c r="CR58" s="52"/>
      <c r="CS58" s="52"/>
      <c r="CT58" s="52"/>
      <c r="CU58" s="52"/>
      <c r="CV58" s="52"/>
      <c r="CW58" s="52"/>
      <c r="CX58" s="52"/>
      <c r="CY58" s="52"/>
      <c r="CZ58" s="52"/>
      <c r="DA58" s="52"/>
      <c r="DB58" s="52"/>
      <c r="DC58" s="52"/>
      <c r="DD58" s="52"/>
      <c r="DE58" s="52"/>
      <c r="DF58" s="52"/>
      <c r="DG58" s="52"/>
      <c r="DH58" s="52"/>
      <c r="DI58" s="52"/>
      <c r="DJ58" s="52"/>
      <c r="DK58" s="52"/>
      <c r="DL58" s="52"/>
      <c r="DM58" s="52"/>
      <c r="DN58" s="52"/>
      <c r="DO58" s="52"/>
      <c r="DP58" s="52"/>
    </row>
    <row r="59" spans="1:120" s="53" customFormat="1" ht="16.95" customHeight="1" x14ac:dyDescent="0.25">
      <c r="A59" s="54"/>
      <c r="B59" s="55"/>
      <c r="C59" s="112"/>
      <c r="D59" s="113"/>
      <c r="E59" s="116"/>
      <c r="F59" s="117"/>
      <c r="G59" s="112"/>
      <c r="H59" s="176"/>
      <c r="I59" s="113"/>
      <c r="J59" s="11" t="str">
        <f t="shared" si="6"/>
        <v/>
      </c>
      <c r="K59" s="12">
        <f t="shared" si="7"/>
        <v>5.4764512595837896E-3</v>
      </c>
      <c r="L59" s="23" t="str">
        <f t="shared" si="8"/>
        <v/>
      </c>
      <c r="M59" s="52"/>
      <c r="N59" s="52"/>
      <c r="O59" s="52"/>
      <c r="P59" s="52"/>
      <c r="Q59" s="52"/>
      <c r="R59" s="52"/>
      <c r="S59" s="52"/>
      <c r="T59" s="52"/>
      <c r="U59" s="52"/>
      <c r="V59" s="52"/>
      <c r="W59" s="52"/>
      <c r="X59" s="52"/>
      <c r="Y59" s="52"/>
      <c r="Z59" s="52"/>
      <c r="AA59" s="52"/>
      <c r="AB59" s="52"/>
      <c r="AC59" s="52"/>
      <c r="AD59" s="52"/>
      <c r="AE59" s="52"/>
      <c r="AF59" s="52"/>
      <c r="AG59" s="52"/>
      <c r="AH59" s="52"/>
      <c r="AI59" s="52"/>
      <c r="AJ59" s="52"/>
      <c r="AK59" s="52"/>
      <c r="AL59" s="52"/>
      <c r="AM59" s="52"/>
      <c r="AN59" s="52"/>
      <c r="AO59" s="52"/>
      <c r="AP59" s="52"/>
      <c r="AQ59" s="52"/>
      <c r="AR59" s="52"/>
      <c r="AS59" s="52"/>
      <c r="AT59" s="52"/>
      <c r="AU59" s="52"/>
      <c r="AV59" s="52"/>
      <c r="AW59" s="52"/>
      <c r="AX59" s="52"/>
      <c r="AY59" s="52"/>
      <c r="AZ59" s="52"/>
      <c r="BA59" s="52"/>
      <c r="BB59" s="52"/>
      <c r="BC59" s="52"/>
      <c r="BD59" s="52"/>
      <c r="BE59" s="52"/>
      <c r="BF59" s="52"/>
      <c r="BG59" s="52"/>
      <c r="BH59" s="52"/>
      <c r="BI59" s="52"/>
      <c r="BJ59" s="52"/>
      <c r="BK59" s="52"/>
      <c r="BL59" s="52"/>
      <c r="BM59" s="52"/>
      <c r="BN59" s="52"/>
      <c r="BO59" s="52"/>
      <c r="BP59" s="52"/>
      <c r="BQ59" s="52"/>
      <c r="BR59" s="52"/>
      <c r="BS59" s="52"/>
      <c r="BT59" s="52"/>
      <c r="BU59" s="52"/>
      <c r="BV59" s="52"/>
      <c r="BW59" s="52"/>
      <c r="BX59" s="52"/>
      <c r="BY59" s="52"/>
      <c r="BZ59" s="52"/>
      <c r="CA59" s="52"/>
      <c r="CB59" s="52"/>
      <c r="CC59" s="52"/>
      <c r="CD59" s="52"/>
      <c r="CE59" s="52"/>
      <c r="CF59" s="52"/>
      <c r="CG59" s="52"/>
      <c r="CH59" s="52"/>
      <c r="CI59" s="52"/>
      <c r="CJ59" s="52"/>
      <c r="CK59" s="52"/>
      <c r="CL59" s="52"/>
      <c r="CM59" s="52"/>
      <c r="CN59" s="52"/>
      <c r="CO59" s="52"/>
      <c r="CP59" s="52"/>
      <c r="CQ59" s="52"/>
      <c r="CR59" s="52"/>
      <c r="CS59" s="52"/>
      <c r="CT59" s="52"/>
      <c r="CU59" s="52"/>
      <c r="CV59" s="52"/>
      <c r="CW59" s="52"/>
      <c r="CX59" s="52"/>
      <c r="CY59" s="52"/>
      <c r="CZ59" s="52"/>
      <c r="DA59" s="52"/>
      <c r="DB59" s="52"/>
      <c r="DC59" s="52"/>
      <c r="DD59" s="52"/>
      <c r="DE59" s="52"/>
      <c r="DF59" s="52"/>
      <c r="DG59" s="52"/>
      <c r="DH59" s="52"/>
      <c r="DI59" s="52"/>
      <c r="DJ59" s="52"/>
      <c r="DK59" s="52"/>
      <c r="DL59" s="52"/>
      <c r="DM59" s="52"/>
      <c r="DN59" s="52"/>
      <c r="DO59" s="52"/>
      <c r="DP59" s="52"/>
    </row>
    <row r="60" spans="1:120" s="53" customFormat="1" ht="16.95" customHeight="1" x14ac:dyDescent="0.25">
      <c r="A60" s="54"/>
      <c r="B60" s="55"/>
      <c r="C60" s="112"/>
      <c r="D60" s="113"/>
      <c r="E60" s="116"/>
      <c r="F60" s="117"/>
      <c r="G60" s="112"/>
      <c r="H60" s="176"/>
      <c r="I60" s="113"/>
      <c r="J60" s="11" t="str">
        <f t="shared" si="6"/>
        <v/>
      </c>
      <c r="K60" s="12">
        <f t="shared" si="7"/>
        <v>5.4764512595837896E-3</v>
      </c>
      <c r="L60" s="23" t="str">
        <f t="shared" si="8"/>
        <v/>
      </c>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52"/>
      <c r="AP60" s="52"/>
      <c r="AQ60" s="52"/>
      <c r="AR60" s="52"/>
      <c r="AS60" s="52"/>
      <c r="AT60" s="52"/>
      <c r="AU60" s="52"/>
      <c r="AV60" s="52"/>
      <c r="AW60" s="52"/>
      <c r="AX60" s="52"/>
      <c r="AY60" s="52"/>
      <c r="AZ60" s="52"/>
      <c r="BA60" s="52"/>
      <c r="BB60" s="52"/>
      <c r="BC60" s="52"/>
      <c r="BD60" s="52"/>
      <c r="BE60" s="52"/>
      <c r="BF60" s="52"/>
      <c r="BG60" s="52"/>
      <c r="BH60" s="52"/>
      <c r="BI60" s="52"/>
      <c r="BJ60" s="52"/>
      <c r="BK60" s="52"/>
      <c r="BL60" s="52"/>
      <c r="BM60" s="52"/>
      <c r="BN60" s="52"/>
      <c r="BO60" s="52"/>
      <c r="BP60" s="52"/>
      <c r="BQ60" s="52"/>
      <c r="BR60" s="52"/>
      <c r="BS60" s="52"/>
      <c r="BT60" s="52"/>
      <c r="BU60" s="52"/>
      <c r="BV60" s="52"/>
      <c r="BW60" s="52"/>
      <c r="BX60" s="52"/>
      <c r="BY60" s="52"/>
      <c r="BZ60" s="52"/>
      <c r="CA60" s="52"/>
      <c r="CB60" s="52"/>
      <c r="CC60" s="52"/>
      <c r="CD60" s="52"/>
      <c r="CE60" s="52"/>
      <c r="CF60" s="52"/>
      <c r="CG60" s="52"/>
      <c r="CH60" s="52"/>
      <c r="CI60" s="52"/>
      <c r="CJ60" s="52"/>
      <c r="CK60" s="52"/>
      <c r="CL60" s="52"/>
      <c r="CM60" s="52"/>
      <c r="CN60" s="52"/>
      <c r="CO60" s="52"/>
      <c r="CP60" s="52"/>
      <c r="CQ60" s="52"/>
      <c r="CR60" s="52"/>
      <c r="CS60" s="52"/>
      <c r="CT60" s="52"/>
      <c r="CU60" s="52"/>
      <c r="CV60" s="52"/>
      <c r="CW60" s="52"/>
      <c r="CX60" s="52"/>
      <c r="CY60" s="52"/>
      <c r="CZ60" s="52"/>
      <c r="DA60" s="52"/>
      <c r="DB60" s="52"/>
      <c r="DC60" s="52"/>
      <c r="DD60" s="52"/>
      <c r="DE60" s="52"/>
      <c r="DF60" s="52"/>
      <c r="DG60" s="52"/>
      <c r="DH60" s="52"/>
      <c r="DI60" s="52"/>
      <c r="DJ60" s="52"/>
      <c r="DK60" s="52"/>
      <c r="DL60" s="52"/>
      <c r="DM60" s="52"/>
      <c r="DN60" s="52"/>
      <c r="DO60" s="52"/>
      <c r="DP60" s="52"/>
    </row>
    <row r="61" spans="1:120" s="53" customFormat="1" ht="16.95" customHeight="1" x14ac:dyDescent="0.25">
      <c r="A61" s="54"/>
      <c r="B61" s="55"/>
      <c r="C61" s="112"/>
      <c r="D61" s="113"/>
      <c r="E61" s="116"/>
      <c r="F61" s="117"/>
      <c r="G61" s="112"/>
      <c r="H61" s="176"/>
      <c r="I61" s="113"/>
      <c r="J61" s="11" t="str">
        <f t="shared" si="6"/>
        <v/>
      </c>
      <c r="K61" s="12">
        <f t="shared" si="7"/>
        <v>5.4764512595837896E-3</v>
      </c>
      <c r="L61" s="23" t="str">
        <f t="shared" si="8"/>
        <v/>
      </c>
      <c r="M61" s="52"/>
      <c r="N61" s="52"/>
      <c r="O61" s="52"/>
      <c r="P61" s="52"/>
      <c r="Q61" s="52"/>
      <c r="R61" s="52"/>
      <c r="S61" s="52"/>
      <c r="T61" s="52"/>
      <c r="U61" s="52"/>
      <c r="V61" s="52"/>
      <c r="W61" s="52"/>
      <c r="X61" s="52"/>
      <c r="Y61" s="52"/>
      <c r="Z61" s="52"/>
      <c r="AA61" s="52"/>
      <c r="AB61" s="52"/>
      <c r="AC61" s="52"/>
      <c r="AD61" s="52"/>
      <c r="AE61" s="52"/>
      <c r="AF61" s="52"/>
      <c r="AG61" s="52"/>
      <c r="AH61" s="52"/>
      <c r="AI61" s="52"/>
      <c r="AJ61" s="52"/>
      <c r="AK61" s="52"/>
      <c r="AL61" s="52"/>
      <c r="AM61" s="52"/>
      <c r="AN61" s="52"/>
      <c r="AO61" s="52"/>
      <c r="AP61" s="52"/>
      <c r="AQ61" s="52"/>
      <c r="AR61" s="52"/>
      <c r="AS61" s="52"/>
      <c r="AT61" s="52"/>
      <c r="AU61" s="52"/>
      <c r="AV61" s="52"/>
      <c r="AW61" s="52"/>
      <c r="AX61" s="52"/>
      <c r="AY61" s="52"/>
      <c r="AZ61" s="52"/>
      <c r="BA61" s="52"/>
      <c r="BB61" s="52"/>
      <c r="BC61" s="52"/>
      <c r="BD61" s="52"/>
      <c r="BE61" s="52"/>
      <c r="BF61" s="52"/>
      <c r="BG61" s="52"/>
      <c r="BH61" s="52"/>
      <c r="BI61" s="52"/>
      <c r="BJ61" s="52"/>
      <c r="BK61" s="52"/>
      <c r="BL61" s="52"/>
      <c r="BM61" s="52"/>
      <c r="BN61" s="52"/>
      <c r="BO61" s="52"/>
      <c r="BP61" s="52"/>
      <c r="BQ61" s="52"/>
      <c r="BR61" s="52"/>
      <c r="BS61" s="52"/>
      <c r="BT61" s="52"/>
      <c r="BU61" s="52"/>
      <c r="BV61" s="52"/>
      <c r="BW61" s="52"/>
      <c r="BX61" s="52"/>
      <c r="BY61" s="52"/>
      <c r="BZ61" s="52"/>
      <c r="CA61" s="52"/>
      <c r="CB61" s="52"/>
      <c r="CC61" s="52"/>
      <c r="CD61" s="52"/>
      <c r="CE61" s="52"/>
      <c r="CF61" s="52"/>
      <c r="CG61" s="52"/>
      <c r="CH61" s="52"/>
      <c r="CI61" s="52"/>
      <c r="CJ61" s="52"/>
      <c r="CK61" s="52"/>
      <c r="CL61" s="52"/>
      <c r="CM61" s="52"/>
      <c r="CN61" s="52"/>
      <c r="CO61" s="52"/>
      <c r="CP61" s="52"/>
      <c r="CQ61" s="52"/>
      <c r="CR61" s="52"/>
      <c r="CS61" s="52"/>
      <c r="CT61" s="52"/>
      <c r="CU61" s="52"/>
      <c r="CV61" s="52"/>
      <c r="CW61" s="52"/>
      <c r="CX61" s="52"/>
      <c r="CY61" s="52"/>
      <c r="CZ61" s="52"/>
      <c r="DA61" s="52"/>
      <c r="DB61" s="52"/>
      <c r="DC61" s="52"/>
      <c r="DD61" s="52"/>
      <c r="DE61" s="52"/>
      <c r="DF61" s="52"/>
      <c r="DG61" s="52"/>
      <c r="DH61" s="52"/>
      <c r="DI61" s="52"/>
      <c r="DJ61" s="52"/>
      <c r="DK61" s="52"/>
      <c r="DL61" s="52"/>
      <c r="DM61" s="52"/>
      <c r="DN61" s="52"/>
      <c r="DO61" s="52"/>
      <c r="DP61" s="52"/>
    </row>
    <row r="62" spans="1:120" s="53" customFormat="1" ht="16.95" customHeight="1" x14ac:dyDescent="0.25">
      <c r="A62" s="54"/>
      <c r="B62" s="55"/>
      <c r="C62" s="112"/>
      <c r="D62" s="113"/>
      <c r="E62" s="116"/>
      <c r="F62" s="117"/>
      <c r="G62" s="112"/>
      <c r="H62" s="176"/>
      <c r="I62" s="113"/>
      <c r="J62" s="11" t="str">
        <f t="shared" si="6"/>
        <v/>
      </c>
      <c r="K62" s="12">
        <f t="shared" si="7"/>
        <v>5.4764512595837896E-3</v>
      </c>
      <c r="L62" s="23" t="str">
        <f t="shared" si="8"/>
        <v/>
      </c>
      <c r="M62" s="52"/>
      <c r="N62" s="52"/>
      <c r="O62" s="52"/>
      <c r="P62" s="52"/>
      <c r="Q62" s="52"/>
      <c r="R62" s="52"/>
      <c r="S62" s="52"/>
      <c r="T62" s="52"/>
      <c r="U62" s="52"/>
      <c r="V62" s="52"/>
      <c r="W62" s="52"/>
      <c r="X62" s="52"/>
      <c r="Y62" s="52"/>
      <c r="Z62" s="52"/>
      <c r="AA62" s="52"/>
      <c r="AB62" s="52"/>
      <c r="AC62" s="52"/>
      <c r="AD62" s="52"/>
      <c r="AE62" s="52"/>
      <c r="AF62" s="52"/>
      <c r="AG62" s="52"/>
      <c r="AH62" s="52"/>
      <c r="AI62" s="52"/>
      <c r="AJ62" s="52"/>
      <c r="AK62" s="52"/>
      <c r="AL62" s="52"/>
      <c r="AM62" s="52"/>
      <c r="AN62" s="52"/>
      <c r="AO62" s="52"/>
      <c r="AP62" s="52"/>
      <c r="AQ62" s="52"/>
      <c r="AR62" s="52"/>
      <c r="AS62" s="52"/>
      <c r="AT62" s="52"/>
      <c r="AU62" s="52"/>
      <c r="AV62" s="52"/>
      <c r="AW62" s="52"/>
      <c r="AX62" s="52"/>
      <c r="AY62" s="52"/>
      <c r="AZ62" s="52"/>
      <c r="BA62" s="52"/>
      <c r="BB62" s="52"/>
      <c r="BC62" s="52"/>
      <c r="BD62" s="52"/>
      <c r="BE62" s="52"/>
      <c r="BF62" s="52"/>
      <c r="BG62" s="52"/>
      <c r="BH62" s="52"/>
      <c r="BI62" s="52"/>
      <c r="BJ62" s="52"/>
      <c r="BK62" s="52"/>
      <c r="BL62" s="52"/>
      <c r="BM62" s="52"/>
      <c r="BN62" s="52"/>
      <c r="BO62" s="52"/>
      <c r="BP62" s="52"/>
      <c r="BQ62" s="52"/>
      <c r="BR62" s="52"/>
      <c r="BS62" s="52"/>
      <c r="BT62" s="52"/>
      <c r="BU62" s="52"/>
      <c r="BV62" s="52"/>
      <c r="BW62" s="52"/>
      <c r="BX62" s="52"/>
      <c r="BY62" s="52"/>
      <c r="BZ62" s="52"/>
      <c r="CA62" s="52"/>
      <c r="CB62" s="52"/>
      <c r="CC62" s="52"/>
      <c r="CD62" s="52"/>
      <c r="CE62" s="52"/>
      <c r="CF62" s="52"/>
      <c r="CG62" s="52"/>
      <c r="CH62" s="52"/>
      <c r="CI62" s="52"/>
      <c r="CJ62" s="52"/>
      <c r="CK62" s="52"/>
      <c r="CL62" s="52"/>
      <c r="CM62" s="52"/>
      <c r="CN62" s="52"/>
      <c r="CO62" s="52"/>
      <c r="CP62" s="52"/>
      <c r="CQ62" s="52"/>
      <c r="CR62" s="52"/>
      <c r="CS62" s="52"/>
      <c r="CT62" s="52"/>
      <c r="CU62" s="52"/>
      <c r="CV62" s="52"/>
      <c r="CW62" s="52"/>
      <c r="CX62" s="52"/>
      <c r="CY62" s="52"/>
      <c r="CZ62" s="52"/>
      <c r="DA62" s="52"/>
      <c r="DB62" s="52"/>
      <c r="DC62" s="52"/>
      <c r="DD62" s="52"/>
      <c r="DE62" s="52"/>
      <c r="DF62" s="52"/>
      <c r="DG62" s="52"/>
      <c r="DH62" s="52"/>
      <c r="DI62" s="52"/>
      <c r="DJ62" s="52"/>
      <c r="DK62" s="52"/>
      <c r="DL62" s="52"/>
      <c r="DM62" s="52"/>
      <c r="DN62" s="52"/>
      <c r="DO62" s="52"/>
      <c r="DP62" s="52"/>
    </row>
    <row r="63" spans="1:120" s="53" customFormat="1" ht="16.95" customHeight="1" x14ac:dyDescent="0.25">
      <c r="A63" s="54"/>
      <c r="B63" s="55"/>
      <c r="C63" s="112"/>
      <c r="D63" s="113"/>
      <c r="E63" s="116"/>
      <c r="F63" s="117"/>
      <c r="G63" s="112"/>
      <c r="H63" s="176"/>
      <c r="I63" s="113"/>
      <c r="J63" s="11" t="str">
        <f t="shared" si="6"/>
        <v/>
      </c>
      <c r="K63" s="12">
        <f t="shared" si="7"/>
        <v>5.4764512595837896E-3</v>
      </c>
      <c r="L63" s="23" t="str">
        <f t="shared" si="8"/>
        <v/>
      </c>
      <c r="M63" s="52"/>
      <c r="N63" s="52"/>
      <c r="O63" s="52"/>
      <c r="P63" s="52"/>
      <c r="Q63" s="52"/>
      <c r="R63" s="52"/>
      <c r="S63" s="52"/>
      <c r="T63" s="52"/>
      <c r="U63" s="52"/>
      <c r="V63" s="52"/>
      <c r="W63" s="52"/>
      <c r="X63" s="52"/>
      <c r="Y63" s="52"/>
      <c r="Z63" s="52"/>
      <c r="AA63" s="52"/>
      <c r="AB63" s="52"/>
      <c r="AC63" s="52"/>
      <c r="AD63" s="52"/>
      <c r="AE63" s="52"/>
      <c r="AF63" s="52"/>
      <c r="AG63" s="52"/>
      <c r="AH63" s="52"/>
      <c r="AI63" s="52"/>
      <c r="AJ63" s="52"/>
      <c r="AK63" s="52"/>
      <c r="AL63" s="52"/>
      <c r="AM63" s="52"/>
      <c r="AN63" s="52"/>
      <c r="AO63" s="52"/>
      <c r="AP63" s="52"/>
      <c r="AQ63" s="52"/>
      <c r="AR63" s="52"/>
      <c r="AS63" s="52"/>
      <c r="AT63" s="52"/>
      <c r="AU63" s="52"/>
      <c r="AV63" s="52"/>
      <c r="AW63" s="52"/>
      <c r="AX63" s="52"/>
      <c r="AY63" s="52"/>
      <c r="AZ63" s="52"/>
      <c r="BA63" s="52"/>
      <c r="BB63" s="52"/>
      <c r="BC63" s="52"/>
      <c r="BD63" s="52"/>
      <c r="BE63" s="52"/>
      <c r="BF63" s="52"/>
      <c r="BG63" s="52"/>
      <c r="BH63" s="52"/>
      <c r="BI63" s="52"/>
      <c r="BJ63" s="52"/>
      <c r="BK63" s="52"/>
      <c r="BL63" s="52"/>
      <c r="BM63" s="52"/>
      <c r="BN63" s="52"/>
      <c r="BO63" s="52"/>
      <c r="BP63" s="52"/>
      <c r="BQ63" s="52"/>
      <c r="BR63" s="52"/>
      <c r="BS63" s="52"/>
      <c r="BT63" s="52"/>
      <c r="BU63" s="52"/>
      <c r="BV63" s="52"/>
      <c r="BW63" s="52"/>
      <c r="BX63" s="52"/>
      <c r="BY63" s="52"/>
      <c r="BZ63" s="52"/>
      <c r="CA63" s="52"/>
      <c r="CB63" s="52"/>
      <c r="CC63" s="52"/>
      <c r="CD63" s="52"/>
      <c r="CE63" s="52"/>
      <c r="CF63" s="52"/>
      <c r="CG63" s="52"/>
      <c r="CH63" s="52"/>
      <c r="CI63" s="52"/>
      <c r="CJ63" s="52"/>
      <c r="CK63" s="52"/>
      <c r="CL63" s="52"/>
      <c r="CM63" s="52"/>
      <c r="CN63" s="52"/>
      <c r="CO63" s="52"/>
      <c r="CP63" s="52"/>
      <c r="CQ63" s="52"/>
      <c r="CR63" s="52"/>
      <c r="CS63" s="52"/>
      <c r="CT63" s="52"/>
      <c r="CU63" s="52"/>
      <c r="CV63" s="52"/>
      <c r="CW63" s="52"/>
      <c r="CX63" s="52"/>
      <c r="CY63" s="52"/>
      <c r="CZ63" s="52"/>
      <c r="DA63" s="52"/>
      <c r="DB63" s="52"/>
      <c r="DC63" s="52"/>
      <c r="DD63" s="52"/>
      <c r="DE63" s="52"/>
      <c r="DF63" s="52"/>
      <c r="DG63" s="52"/>
      <c r="DH63" s="52"/>
      <c r="DI63" s="52"/>
      <c r="DJ63" s="52"/>
      <c r="DK63" s="52"/>
      <c r="DL63" s="52"/>
      <c r="DM63" s="52"/>
      <c r="DN63" s="52"/>
      <c r="DO63" s="52"/>
      <c r="DP63" s="52"/>
    </row>
    <row r="64" spans="1:120" s="53" customFormat="1" ht="16.95" customHeight="1" x14ac:dyDescent="0.25">
      <c r="A64" s="54"/>
      <c r="B64" s="55"/>
      <c r="C64" s="112"/>
      <c r="D64" s="113"/>
      <c r="E64" s="116"/>
      <c r="F64" s="117"/>
      <c r="G64" s="112"/>
      <c r="H64" s="176"/>
      <c r="I64" s="113"/>
      <c r="J64" s="11" t="str">
        <f t="shared" si="6"/>
        <v/>
      </c>
      <c r="K64" s="12">
        <f t="shared" si="7"/>
        <v>5.4764512595837896E-3</v>
      </c>
      <c r="L64" s="23" t="str">
        <f t="shared" si="8"/>
        <v/>
      </c>
      <c r="M64" s="52"/>
      <c r="N64" s="52"/>
      <c r="O64" s="52"/>
      <c r="P64" s="52"/>
      <c r="Q64" s="52"/>
      <c r="R64" s="52"/>
      <c r="S64" s="52"/>
      <c r="T64" s="52"/>
      <c r="U64" s="52"/>
      <c r="V64" s="52"/>
      <c r="W64" s="52"/>
      <c r="X64" s="52"/>
      <c r="Y64" s="52"/>
      <c r="Z64" s="52"/>
      <c r="AA64" s="52"/>
      <c r="AB64" s="52"/>
      <c r="AC64" s="52"/>
      <c r="AD64" s="52"/>
      <c r="AE64" s="52"/>
      <c r="AF64" s="52"/>
      <c r="AG64" s="52"/>
      <c r="AH64" s="52"/>
      <c r="AI64" s="52"/>
      <c r="AJ64" s="52"/>
      <c r="AK64" s="52"/>
      <c r="AL64" s="52"/>
      <c r="AM64" s="52"/>
      <c r="AN64" s="52"/>
      <c r="AO64" s="52"/>
      <c r="AP64" s="52"/>
      <c r="AQ64" s="52"/>
      <c r="AR64" s="52"/>
      <c r="AS64" s="52"/>
      <c r="AT64" s="52"/>
      <c r="AU64" s="52"/>
      <c r="AV64" s="52"/>
      <c r="AW64" s="52"/>
      <c r="AX64" s="52"/>
      <c r="AY64" s="52"/>
      <c r="AZ64" s="52"/>
      <c r="BA64" s="52"/>
      <c r="BB64" s="52"/>
      <c r="BC64" s="52"/>
      <c r="BD64" s="52"/>
      <c r="BE64" s="52"/>
      <c r="BF64" s="52"/>
      <c r="BG64" s="52"/>
      <c r="BH64" s="52"/>
      <c r="BI64" s="52"/>
      <c r="BJ64" s="52"/>
      <c r="BK64" s="52"/>
      <c r="BL64" s="52"/>
      <c r="BM64" s="52"/>
      <c r="BN64" s="52"/>
      <c r="BO64" s="52"/>
      <c r="BP64" s="52"/>
      <c r="BQ64" s="52"/>
      <c r="BR64" s="52"/>
      <c r="BS64" s="52"/>
      <c r="BT64" s="52"/>
      <c r="BU64" s="52"/>
      <c r="BV64" s="52"/>
      <c r="BW64" s="52"/>
      <c r="BX64" s="52"/>
      <c r="BY64" s="52"/>
      <c r="BZ64" s="52"/>
      <c r="CA64" s="52"/>
      <c r="CB64" s="52"/>
      <c r="CC64" s="52"/>
      <c r="CD64" s="52"/>
      <c r="CE64" s="52"/>
      <c r="CF64" s="52"/>
      <c r="CG64" s="52"/>
      <c r="CH64" s="52"/>
      <c r="CI64" s="52"/>
      <c r="CJ64" s="52"/>
      <c r="CK64" s="52"/>
      <c r="CL64" s="52"/>
      <c r="CM64" s="52"/>
      <c r="CN64" s="52"/>
      <c r="CO64" s="52"/>
      <c r="CP64" s="52"/>
      <c r="CQ64" s="52"/>
      <c r="CR64" s="52"/>
      <c r="CS64" s="52"/>
      <c r="CT64" s="52"/>
      <c r="CU64" s="52"/>
      <c r="CV64" s="52"/>
      <c r="CW64" s="52"/>
      <c r="CX64" s="52"/>
      <c r="CY64" s="52"/>
      <c r="CZ64" s="52"/>
      <c r="DA64" s="52"/>
      <c r="DB64" s="52"/>
      <c r="DC64" s="52"/>
      <c r="DD64" s="52"/>
      <c r="DE64" s="52"/>
      <c r="DF64" s="52"/>
      <c r="DG64" s="52"/>
      <c r="DH64" s="52"/>
      <c r="DI64" s="52"/>
      <c r="DJ64" s="52"/>
      <c r="DK64" s="52"/>
      <c r="DL64" s="52"/>
      <c r="DM64" s="52"/>
      <c r="DN64" s="52"/>
      <c r="DO64" s="52"/>
      <c r="DP64" s="52"/>
    </row>
    <row r="65" spans="1:120" s="53" customFormat="1" ht="16.95" customHeight="1" x14ac:dyDescent="0.25">
      <c r="A65" s="54"/>
      <c r="B65" s="55"/>
      <c r="C65" s="112"/>
      <c r="D65" s="113"/>
      <c r="E65" s="116"/>
      <c r="F65" s="117"/>
      <c r="G65" s="112"/>
      <c r="H65" s="176"/>
      <c r="I65" s="113"/>
      <c r="J65" s="11" t="str">
        <f t="shared" si="6"/>
        <v/>
      </c>
      <c r="K65" s="12">
        <f t="shared" si="7"/>
        <v>5.4764512595837896E-3</v>
      </c>
      <c r="L65" s="23" t="str">
        <f t="shared" si="8"/>
        <v/>
      </c>
      <c r="M65" s="52"/>
      <c r="N65" s="52"/>
      <c r="O65" s="52"/>
      <c r="P65" s="52"/>
      <c r="Q65" s="52"/>
      <c r="R65" s="52"/>
      <c r="S65" s="52"/>
      <c r="T65" s="52"/>
      <c r="U65" s="52"/>
      <c r="V65" s="52"/>
      <c r="W65" s="52"/>
      <c r="X65" s="52"/>
      <c r="Y65" s="52"/>
      <c r="Z65" s="52"/>
      <c r="AA65" s="52"/>
      <c r="AB65" s="52"/>
      <c r="AC65" s="52"/>
      <c r="AD65" s="52"/>
      <c r="AE65" s="52"/>
      <c r="AF65" s="52"/>
      <c r="AG65" s="52"/>
      <c r="AH65" s="52"/>
      <c r="AI65" s="52"/>
      <c r="AJ65" s="52"/>
      <c r="AK65" s="52"/>
      <c r="AL65" s="52"/>
      <c r="AM65" s="52"/>
      <c r="AN65" s="52"/>
      <c r="AO65" s="52"/>
      <c r="AP65" s="52"/>
      <c r="AQ65" s="52"/>
      <c r="AR65" s="52"/>
      <c r="AS65" s="52"/>
      <c r="AT65" s="52"/>
      <c r="AU65" s="52"/>
      <c r="AV65" s="52"/>
      <c r="AW65" s="52"/>
      <c r="AX65" s="52"/>
      <c r="AY65" s="52"/>
      <c r="AZ65" s="52"/>
      <c r="BA65" s="52"/>
      <c r="BB65" s="52"/>
      <c r="BC65" s="52"/>
      <c r="BD65" s="52"/>
      <c r="BE65" s="52"/>
      <c r="BF65" s="52"/>
      <c r="BG65" s="52"/>
      <c r="BH65" s="52"/>
      <c r="BI65" s="52"/>
      <c r="BJ65" s="52"/>
      <c r="BK65" s="52"/>
      <c r="BL65" s="52"/>
      <c r="BM65" s="52"/>
      <c r="BN65" s="52"/>
      <c r="BO65" s="52"/>
      <c r="BP65" s="52"/>
      <c r="BQ65" s="52"/>
      <c r="BR65" s="52"/>
      <c r="BS65" s="52"/>
      <c r="BT65" s="52"/>
      <c r="BU65" s="52"/>
      <c r="BV65" s="52"/>
      <c r="BW65" s="52"/>
      <c r="BX65" s="52"/>
      <c r="BY65" s="52"/>
      <c r="BZ65" s="52"/>
      <c r="CA65" s="52"/>
      <c r="CB65" s="52"/>
      <c r="CC65" s="52"/>
      <c r="CD65" s="52"/>
      <c r="CE65" s="52"/>
      <c r="CF65" s="52"/>
      <c r="CG65" s="52"/>
      <c r="CH65" s="52"/>
      <c r="CI65" s="52"/>
      <c r="CJ65" s="52"/>
      <c r="CK65" s="52"/>
      <c r="CL65" s="52"/>
      <c r="CM65" s="52"/>
      <c r="CN65" s="52"/>
      <c r="CO65" s="52"/>
      <c r="CP65" s="52"/>
      <c r="CQ65" s="52"/>
      <c r="CR65" s="52"/>
      <c r="CS65" s="52"/>
      <c r="CT65" s="52"/>
      <c r="CU65" s="52"/>
      <c r="CV65" s="52"/>
      <c r="CW65" s="52"/>
      <c r="CX65" s="52"/>
      <c r="CY65" s="52"/>
      <c r="CZ65" s="52"/>
      <c r="DA65" s="52"/>
      <c r="DB65" s="52"/>
      <c r="DC65" s="52"/>
      <c r="DD65" s="52"/>
      <c r="DE65" s="52"/>
      <c r="DF65" s="52"/>
      <c r="DG65" s="52"/>
      <c r="DH65" s="52"/>
      <c r="DI65" s="52"/>
      <c r="DJ65" s="52"/>
      <c r="DK65" s="52"/>
      <c r="DL65" s="52"/>
      <c r="DM65" s="52"/>
      <c r="DN65" s="52"/>
      <c r="DO65" s="52"/>
      <c r="DP65" s="52"/>
    </row>
    <row r="66" spans="1:120" s="53" customFormat="1" ht="16.95" customHeight="1" x14ac:dyDescent="0.25">
      <c r="A66" s="54"/>
      <c r="B66" s="55"/>
      <c r="C66" s="112"/>
      <c r="D66" s="113"/>
      <c r="E66" s="116"/>
      <c r="F66" s="117"/>
      <c r="G66" s="112"/>
      <c r="H66" s="176"/>
      <c r="I66" s="113"/>
      <c r="J66" s="11" t="str">
        <f t="shared" si="6"/>
        <v/>
      </c>
      <c r="K66" s="12">
        <f t="shared" si="7"/>
        <v>5.4764512595837896E-3</v>
      </c>
      <c r="L66" s="23" t="str">
        <f t="shared" si="8"/>
        <v/>
      </c>
      <c r="M66" s="52"/>
      <c r="N66" s="52"/>
      <c r="O66" s="52"/>
      <c r="P66" s="52"/>
      <c r="Q66" s="52"/>
      <c r="R66" s="52"/>
      <c r="S66" s="52"/>
      <c r="T66" s="52"/>
      <c r="U66" s="52"/>
      <c r="V66" s="52"/>
      <c r="W66" s="52"/>
      <c r="X66" s="52"/>
      <c r="Y66" s="52"/>
      <c r="Z66" s="52"/>
      <c r="AA66" s="52"/>
      <c r="AB66" s="52"/>
      <c r="AC66" s="52"/>
      <c r="AD66" s="52"/>
      <c r="AE66" s="52"/>
      <c r="AF66" s="52"/>
      <c r="AG66" s="52"/>
      <c r="AH66" s="52"/>
      <c r="AI66" s="52"/>
      <c r="AJ66" s="52"/>
      <c r="AK66" s="52"/>
      <c r="AL66" s="52"/>
      <c r="AM66" s="52"/>
      <c r="AN66" s="52"/>
      <c r="AO66" s="52"/>
      <c r="AP66" s="52"/>
      <c r="AQ66" s="52"/>
      <c r="AR66" s="52"/>
      <c r="AS66" s="52"/>
      <c r="AT66" s="52"/>
      <c r="AU66" s="52"/>
      <c r="AV66" s="52"/>
      <c r="AW66" s="52"/>
      <c r="AX66" s="52"/>
      <c r="AY66" s="52"/>
      <c r="AZ66" s="52"/>
      <c r="BA66" s="52"/>
      <c r="BB66" s="52"/>
      <c r="BC66" s="52"/>
      <c r="BD66" s="52"/>
      <c r="BE66" s="52"/>
      <c r="BF66" s="52"/>
      <c r="BG66" s="52"/>
      <c r="BH66" s="52"/>
      <c r="BI66" s="52"/>
      <c r="BJ66" s="52"/>
      <c r="BK66" s="52"/>
      <c r="BL66" s="52"/>
      <c r="BM66" s="52"/>
      <c r="BN66" s="52"/>
      <c r="BO66" s="52"/>
      <c r="BP66" s="52"/>
      <c r="BQ66" s="52"/>
      <c r="BR66" s="52"/>
      <c r="BS66" s="52"/>
      <c r="BT66" s="52"/>
      <c r="BU66" s="52"/>
      <c r="BV66" s="52"/>
      <c r="BW66" s="52"/>
      <c r="BX66" s="52"/>
      <c r="BY66" s="52"/>
      <c r="BZ66" s="52"/>
      <c r="CA66" s="52"/>
      <c r="CB66" s="52"/>
      <c r="CC66" s="52"/>
      <c r="CD66" s="52"/>
      <c r="CE66" s="52"/>
      <c r="CF66" s="52"/>
      <c r="CG66" s="52"/>
      <c r="CH66" s="52"/>
      <c r="CI66" s="52"/>
      <c r="CJ66" s="52"/>
      <c r="CK66" s="52"/>
      <c r="CL66" s="52"/>
      <c r="CM66" s="52"/>
      <c r="CN66" s="52"/>
      <c r="CO66" s="52"/>
      <c r="CP66" s="52"/>
      <c r="CQ66" s="52"/>
      <c r="CR66" s="52"/>
      <c r="CS66" s="52"/>
      <c r="CT66" s="52"/>
      <c r="CU66" s="52"/>
      <c r="CV66" s="52"/>
      <c r="CW66" s="52"/>
      <c r="CX66" s="52"/>
      <c r="CY66" s="52"/>
      <c r="CZ66" s="52"/>
      <c r="DA66" s="52"/>
      <c r="DB66" s="52"/>
      <c r="DC66" s="52"/>
      <c r="DD66" s="52"/>
      <c r="DE66" s="52"/>
      <c r="DF66" s="52"/>
      <c r="DG66" s="52"/>
      <c r="DH66" s="52"/>
      <c r="DI66" s="52"/>
      <c r="DJ66" s="52"/>
      <c r="DK66" s="52"/>
      <c r="DL66" s="52"/>
      <c r="DM66" s="52"/>
      <c r="DN66" s="52"/>
      <c r="DO66" s="52"/>
      <c r="DP66" s="52"/>
    </row>
    <row r="67" spans="1:120" s="53" customFormat="1" ht="16.95" customHeight="1" x14ac:dyDescent="0.25">
      <c r="A67" s="54"/>
      <c r="B67" s="55"/>
      <c r="C67" s="112"/>
      <c r="D67" s="113"/>
      <c r="E67" s="116"/>
      <c r="F67" s="117"/>
      <c r="G67" s="112"/>
      <c r="H67" s="176"/>
      <c r="I67" s="113"/>
      <c r="J67" s="11" t="str">
        <f t="shared" si="6"/>
        <v/>
      </c>
      <c r="K67" s="12">
        <f t="shared" si="7"/>
        <v>5.4764512595837896E-3</v>
      </c>
      <c r="L67" s="23" t="str">
        <f t="shared" si="8"/>
        <v/>
      </c>
      <c r="M67" s="52"/>
      <c r="N67" s="52"/>
      <c r="O67" s="52"/>
      <c r="P67" s="52"/>
      <c r="Q67" s="52"/>
      <c r="R67" s="52"/>
      <c r="S67" s="52"/>
      <c r="T67" s="52"/>
      <c r="U67" s="52"/>
      <c r="V67" s="52"/>
      <c r="W67" s="52"/>
      <c r="X67" s="52"/>
      <c r="Y67" s="52"/>
      <c r="Z67" s="52"/>
      <c r="AA67" s="52"/>
      <c r="AB67" s="52"/>
      <c r="AC67" s="52"/>
      <c r="AD67" s="52"/>
      <c r="AE67" s="52"/>
      <c r="AF67" s="52"/>
      <c r="AG67" s="52"/>
      <c r="AH67" s="52"/>
      <c r="AI67" s="52"/>
      <c r="AJ67" s="52"/>
      <c r="AK67" s="52"/>
      <c r="AL67" s="52"/>
      <c r="AM67" s="52"/>
      <c r="AN67" s="52"/>
      <c r="AO67" s="52"/>
      <c r="AP67" s="52"/>
      <c r="AQ67" s="52"/>
      <c r="AR67" s="52"/>
      <c r="AS67" s="52"/>
      <c r="AT67" s="52"/>
      <c r="AU67" s="52"/>
      <c r="AV67" s="52"/>
      <c r="AW67" s="52"/>
      <c r="AX67" s="52"/>
      <c r="AY67" s="52"/>
      <c r="AZ67" s="52"/>
      <c r="BA67" s="52"/>
      <c r="BB67" s="52"/>
      <c r="BC67" s="52"/>
      <c r="BD67" s="52"/>
      <c r="BE67" s="52"/>
      <c r="BF67" s="52"/>
      <c r="BG67" s="52"/>
      <c r="BH67" s="52"/>
      <c r="BI67" s="52"/>
      <c r="BJ67" s="52"/>
      <c r="BK67" s="52"/>
      <c r="BL67" s="52"/>
      <c r="BM67" s="52"/>
      <c r="BN67" s="52"/>
      <c r="BO67" s="52"/>
      <c r="BP67" s="52"/>
      <c r="BQ67" s="52"/>
      <c r="BR67" s="52"/>
      <c r="BS67" s="52"/>
      <c r="BT67" s="52"/>
      <c r="BU67" s="52"/>
      <c r="BV67" s="52"/>
      <c r="BW67" s="52"/>
      <c r="BX67" s="52"/>
      <c r="BY67" s="52"/>
      <c r="BZ67" s="52"/>
      <c r="CA67" s="52"/>
      <c r="CB67" s="52"/>
      <c r="CC67" s="52"/>
      <c r="CD67" s="52"/>
      <c r="CE67" s="52"/>
      <c r="CF67" s="52"/>
      <c r="CG67" s="52"/>
      <c r="CH67" s="52"/>
      <c r="CI67" s="52"/>
      <c r="CJ67" s="52"/>
      <c r="CK67" s="52"/>
      <c r="CL67" s="52"/>
      <c r="CM67" s="52"/>
      <c r="CN67" s="52"/>
      <c r="CO67" s="52"/>
      <c r="CP67" s="52"/>
      <c r="CQ67" s="52"/>
      <c r="CR67" s="52"/>
      <c r="CS67" s="52"/>
      <c r="CT67" s="52"/>
      <c r="CU67" s="52"/>
      <c r="CV67" s="52"/>
      <c r="CW67" s="52"/>
      <c r="CX67" s="52"/>
      <c r="CY67" s="52"/>
      <c r="CZ67" s="52"/>
      <c r="DA67" s="52"/>
      <c r="DB67" s="52"/>
      <c r="DC67" s="52"/>
      <c r="DD67" s="52"/>
      <c r="DE67" s="52"/>
      <c r="DF67" s="52"/>
      <c r="DG67" s="52"/>
      <c r="DH67" s="52"/>
      <c r="DI67" s="52"/>
      <c r="DJ67" s="52"/>
      <c r="DK67" s="52"/>
      <c r="DL67" s="52"/>
      <c r="DM67" s="52"/>
      <c r="DN67" s="52"/>
      <c r="DO67" s="52"/>
      <c r="DP67" s="52"/>
    </row>
    <row r="68" spans="1:120" s="53" customFormat="1" ht="16.95" customHeight="1" x14ac:dyDescent="0.25">
      <c r="A68" s="54"/>
      <c r="B68" s="55"/>
      <c r="C68" s="112"/>
      <c r="D68" s="113"/>
      <c r="E68" s="116"/>
      <c r="F68" s="117"/>
      <c r="G68" s="112"/>
      <c r="H68" s="176"/>
      <c r="I68" s="113"/>
      <c r="J68" s="11" t="str">
        <f t="shared" si="6"/>
        <v/>
      </c>
      <c r="K68" s="12">
        <f t="shared" si="7"/>
        <v>5.4764512595837896E-3</v>
      </c>
      <c r="L68" s="23" t="str">
        <f t="shared" si="8"/>
        <v/>
      </c>
      <c r="M68" s="52"/>
      <c r="N68" s="52"/>
      <c r="O68" s="52"/>
      <c r="P68" s="52"/>
      <c r="Q68" s="52"/>
      <c r="R68" s="52"/>
      <c r="S68" s="52"/>
      <c r="T68" s="52"/>
      <c r="U68" s="52"/>
      <c r="V68" s="52"/>
      <c r="W68" s="52"/>
      <c r="X68" s="52"/>
      <c r="Y68" s="52"/>
      <c r="Z68" s="52"/>
      <c r="AA68" s="52"/>
      <c r="AB68" s="52"/>
      <c r="AC68" s="52"/>
      <c r="AD68" s="52"/>
      <c r="AE68" s="52"/>
      <c r="AF68" s="52"/>
      <c r="AG68" s="52"/>
      <c r="AH68" s="52"/>
      <c r="AI68" s="52"/>
      <c r="AJ68" s="52"/>
      <c r="AK68" s="52"/>
      <c r="AL68" s="52"/>
      <c r="AM68" s="52"/>
      <c r="AN68" s="52"/>
      <c r="AO68" s="52"/>
      <c r="AP68" s="52"/>
      <c r="AQ68" s="52"/>
      <c r="AR68" s="52"/>
      <c r="AS68" s="52"/>
      <c r="AT68" s="52"/>
      <c r="AU68" s="52"/>
      <c r="AV68" s="52"/>
      <c r="AW68" s="52"/>
      <c r="AX68" s="52"/>
      <c r="AY68" s="52"/>
      <c r="AZ68" s="52"/>
      <c r="BA68" s="52"/>
      <c r="BB68" s="52"/>
      <c r="BC68" s="52"/>
      <c r="BD68" s="52"/>
      <c r="BE68" s="52"/>
      <c r="BF68" s="52"/>
      <c r="BG68" s="52"/>
      <c r="BH68" s="52"/>
      <c r="BI68" s="52"/>
      <c r="BJ68" s="52"/>
      <c r="BK68" s="52"/>
      <c r="BL68" s="52"/>
      <c r="BM68" s="52"/>
      <c r="BN68" s="52"/>
      <c r="BO68" s="52"/>
      <c r="BP68" s="52"/>
      <c r="BQ68" s="52"/>
      <c r="BR68" s="52"/>
      <c r="BS68" s="52"/>
      <c r="BT68" s="52"/>
      <c r="BU68" s="52"/>
      <c r="BV68" s="52"/>
      <c r="BW68" s="52"/>
      <c r="BX68" s="52"/>
      <c r="BY68" s="52"/>
      <c r="BZ68" s="52"/>
      <c r="CA68" s="52"/>
      <c r="CB68" s="52"/>
      <c r="CC68" s="52"/>
      <c r="CD68" s="52"/>
      <c r="CE68" s="52"/>
      <c r="CF68" s="52"/>
      <c r="CG68" s="52"/>
      <c r="CH68" s="52"/>
      <c r="CI68" s="52"/>
      <c r="CJ68" s="52"/>
      <c r="CK68" s="52"/>
      <c r="CL68" s="52"/>
      <c r="CM68" s="52"/>
      <c r="CN68" s="52"/>
      <c r="CO68" s="52"/>
      <c r="CP68" s="52"/>
      <c r="CQ68" s="52"/>
      <c r="CR68" s="52"/>
      <c r="CS68" s="52"/>
      <c r="CT68" s="52"/>
      <c r="CU68" s="52"/>
      <c r="CV68" s="52"/>
      <c r="CW68" s="52"/>
      <c r="CX68" s="52"/>
      <c r="CY68" s="52"/>
      <c r="CZ68" s="52"/>
      <c r="DA68" s="52"/>
      <c r="DB68" s="52"/>
      <c r="DC68" s="52"/>
      <c r="DD68" s="52"/>
      <c r="DE68" s="52"/>
      <c r="DF68" s="52"/>
      <c r="DG68" s="52"/>
      <c r="DH68" s="52"/>
      <c r="DI68" s="52"/>
      <c r="DJ68" s="52"/>
      <c r="DK68" s="52"/>
      <c r="DL68" s="52"/>
      <c r="DM68" s="52"/>
      <c r="DN68" s="52"/>
      <c r="DO68" s="52"/>
      <c r="DP68" s="52"/>
    </row>
    <row r="69" spans="1:120" s="53" customFormat="1" ht="16.95" customHeight="1" x14ac:dyDescent="0.25">
      <c r="A69" s="54"/>
      <c r="B69" s="55"/>
      <c r="C69" s="112"/>
      <c r="D69" s="113"/>
      <c r="E69" s="116"/>
      <c r="F69" s="117"/>
      <c r="G69" s="112"/>
      <c r="H69" s="176"/>
      <c r="I69" s="113"/>
      <c r="J69" s="11" t="str">
        <f t="shared" si="6"/>
        <v/>
      </c>
      <c r="K69" s="12">
        <f t="shared" si="7"/>
        <v>5.4764512595837896E-3</v>
      </c>
      <c r="L69" s="23" t="str">
        <f t="shared" si="8"/>
        <v/>
      </c>
      <c r="M69" s="52"/>
      <c r="N69" s="52"/>
      <c r="O69" s="52"/>
      <c r="P69" s="52"/>
      <c r="Q69" s="52"/>
      <c r="R69" s="52"/>
      <c r="S69" s="52"/>
      <c r="T69" s="52"/>
      <c r="U69" s="52"/>
      <c r="V69" s="52"/>
      <c r="W69" s="52"/>
      <c r="X69" s="52"/>
      <c r="Y69" s="52"/>
      <c r="Z69" s="52"/>
      <c r="AA69" s="52"/>
      <c r="AB69" s="52"/>
      <c r="AC69" s="52"/>
      <c r="AD69" s="52"/>
      <c r="AE69" s="52"/>
      <c r="AF69" s="52"/>
      <c r="AG69" s="52"/>
      <c r="AH69" s="52"/>
      <c r="AI69" s="52"/>
      <c r="AJ69" s="52"/>
      <c r="AK69" s="52"/>
      <c r="AL69" s="52"/>
      <c r="AM69" s="52"/>
      <c r="AN69" s="52"/>
      <c r="AO69" s="52"/>
      <c r="AP69" s="52"/>
      <c r="AQ69" s="52"/>
      <c r="AR69" s="52"/>
      <c r="AS69" s="52"/>
      <c r="AT69" s="52"/>
      <c r="AU69" s="52"/>
      <c r="AV69" s="52"/>
      <c r="AW69" s="52"/>
      <c r="AX69" s="52"/>
      <c r="AY69" s="52"/>
      <c r="AZ69" s="52"/>
      <c r="BA69" s="52"/>
      <c r="BB69" s="52"/>
      <c r="BC69" s="52"/>
      <c r="BD69" s="52"/>
      <c r="BE69" s="52"/>
      <c r="BF69" s="52"/>
      <c r="BG69" s="52"/>
      <c r="BH69" s="52"/>
      <c r="BI69" s="52"/>
      <c r="BJ69" s="52"/>
      <c r="BK69" s="52"/>
      <c r="BL69" s="52"/>
      <c r="BM69" s="52"/>
      <c r="BN69" s="52"/>
      <c r="BO69" s="52"/>
      <c r="BP69" s="52"/>
      <c r="BQ69" s="52"/>
      <c r="BR69" s="52"/>
      <c r="BS69" s="52"/>
      <c r="BT69" s="52"/>
      <c r="BU69" s="52"/>
      <c r="BV69" s="52"/>
      <c r="BW69" s="52"/>
      <c r="BX69" s="52"/>
      <c r="BY69" s="52"/>
      <c r="BZ69" s="52"/>
      <c r="CA69" s="52"/>
      <c r="CB69" s="52"/>
      <c r="CC69" s="52"/>
      <c r="CD69" s="52"/>
      <c r="CE69" s="52"/>
      <c r="CF69" s="52"/>
      <c r="CG69" s="52"/>
      <c r="CH69" s="52"/>
      <c r="CI69" s="52"/>
      <c r="CJ69" s="52"/>
      <c r="CK69" s="52"/>
      <c r="CL69" s="52"/>
      <c r="CM69" s="52"/>
      <c r="CN69" s="52"/>
      <c r="CO69" s="52"/>
      <c r="CP69" s="52"/>
      <c r="CQ69" s="52"/>
      <c r="CR69" s="52"/>
      <c r="CS69" s="52"/>
      <c r="CT69" s="52"/>
      <c r="CU69" s="52"/>
      <c r="CV69" s="52"/>
      <c r="CW69" s="52"/>
      <c r="CX69" s="52"/>
      <c r="CY69" s="52"/>
      <c r="CZ69" s="52"/>
      <c r="DA69" s="52"/>
      <c r="DB69" s="52"/>
      <c r="DC69" s="52"/>
      <c r="DD69" s="52"/>
      <c r="DE69" s="52"/>
      <c r="DF69" s="52"/>
      <c r="DG69" s="52"/>
      <c r="DH69" s="52"/>
      <c r="DI69" s="52"/>
      <c r="DJ69" s="52"/>
      <c r="DK69" s="52"/>
      <c r="DL69" s="52"/>
      <c r="DM69" s="52"/>
      <c r="DN69" s="52"/>
      <c r="DO69" s="52"/>
      <c r="DP69" s="52"/>
    </row>
    <row r="70" spans="1:120" s="6" customFormat="1" ht="43.95" customHeight="1" x14ac:dyDescent="0.7">
      <c r="A70" s="195" t="s">
        <v>69</v>
      </c>
      <c r="B70" s="196"/>
      <c r="C70" s="196"/>
      <c r="D70" s="196"/>
      <c r="E70" s="196"/>
      <c r="F70" s="196"/>
      <c r="G70" s="196"/>
      <c r="H70" s="196"/>
      <c r="I70" s="196"/>
      <c r="J70" s="196"/>
      <c r="K70" s="197"/>
      <c r="L70" s="37">
        <f>MIN(10,ROUND(SUM(L56:L69),4))</f>
        <v>0</v>
      </c>
      <c r="M70" s="42"/>
      <c r="N70" s="42"/>
      <c r="O70" s="42"/>
      <c r="P70" s="42"/>
      <c r="Q70" s="42"/>
      <c r="R70" s="42"/>
      <c r="S70" s="42"/>
      <c r="T70" s="42"/>
      <c r="U70" s="42"/>
      <c r="V70" s="42"/>
      <c r="W70" s="42"/>
      <c r="X70" s="42"/>
      <c r="Y70" s="42"/>
      <c r="Z70" s="42"/>
      <c r="AA70" s="42"/>
      <c r="AB70" s="42"/>
      <c r="AC70" s="42"/>
      <c r="AD70" s="42"/>
      <c r="AE70" s="42"/>
      <c r="AF70" s="42"/>
      <c r="AG70" s="42"/>
      <c r="AH70" s="42"/>
      <c r="AI70" s="42"/>
      <c r="AJ70" s="42"/>
      <c r="AK70" s="42"/>
      <c r="AL70" s="42"/>
      <c r="AM70" s="42"/>
      <c r="AN70" s="42"/>
      <c r="AO70" s="42"/>
      <c r="AP70" s="42"/>
      <c r="AQ70" s="42"/>
      <c r="AR70" s="42"/>
      <c r="AS70" s="42"/>
      <c r="AT70" s="42"/>
      <c r="AU70" s="42"/>
      <c r="AV70" s="42"/>
      <c r="AW70" s="42"/>
      <c r="AX70" s="42"/>
      <c r="AY70" s="42"/>
      <c r="AZ70" s="42"/>
      <c r="BA70" s="42"/>
      <c r="BB70" s="42"/>
      <c r="BC70" s="42"/>
      <c r="BD70" s="42"/>
      <c r="BE70" s="42"/>
      <c r="BF70" s="42"/>
      <c r="BG70" s="42"/>
      <c r="BH70" s="42"/>
      <c r="BI70" s="42"/>
      <c r="BJ70" s="42"/>
      <c r="BK70" s="42"/>
      <c r="BL70" s="42"/>
      <c r="BM70" s="42"/>
      <c r="BN70" s="42"/>
      <c r="BO70" s="42"/>
      <c r="BP70" s="42"/>
      <c r="BQ70" s="42"/>
      <c r="BR70" s="42"/>
      <c r="BS70" s="42"/>
      <c r="BT70" s="42"/>
      <c r="BU70" s="42"/>
      <c r="BV70" s="42"/>
      <c r="BW70" s="42"/>
      <c r="BX70" s="42"/>
      <c r="BY70" s="42"/>
      <c r="BZ70" s="42"/>
      <c r="CA70" s="42"/>
      <c r="CB70" s="42"/>
      <c r="CC70" s="42"/>
      <c r="CD70" s="42"/>
      <c r="CE70" s="42"/>
      <c r="CF70" s="42"/>
      <c r="CG70" s="42"/>
      <c r="CH70" s="42"/>
      <c r="CI70" s="42"/>
      <c r="CJ70" s="42"/>
      <c r="CK70" s="42"/>
      <c r="CL70" s="42"/>
      <c r="CM70" s="42"/>
      <c r="CN70" s="42"/>
      <c r="CO70" s="42"/>
      <c r="CP70" s="42"/>
      <c r="CQ70" s="42"/>
      <c r="CR70" s="42"/>
      <c r="CS70" s="42"/>
      <c r="CT70" s="42"/>
      <c r="CU70" s="42"/>
      <c r="CV70" s="42"/>
      <c r="CW70" s="42"/>
      <c r="CX70" s="42"/>
      <c r="CY70" s="42"/>
      <c r="CZ70" s="42"/>
      <c r="DA70" s="42"/>
      <c r="DB70" s="42"/>
      <c r="DC70" s="42"/>
      <c r="DD70" s="42"/>
      <c r="DE70" s="42"/>
      <c r="DF70" s="42"/>
      <c r="DG70" s="42"/>
      <c r="DH70" s="42"/>
      <c r="DI70" s="42"/>
      <c r="DJ70" s="42"/>
      <c r="DK70" s="42"/>
      <c r="DL70" s="42"/>
      <c r="DM70" s="42"/>
      <c r="DN70" s="42"/>
      <c r="DO70" s="42"/>
      <c r="DP70" s="42"/>
    </row>
    <row r="71" spans="1:120" s="2" customFormat="1" ht="52.95" customHeight="1" x14ac:dyDescent="0.25">
      <c r="A71" s="201" t="s">
        <v>31</v>
      </c>
      <c r="B71" s="202"/>
      <c r="C71" s="202"/>
      <c r="D71" s="202"/>
      <c r="E71" s="202"/>
      <c r="F71" s="202"/>
      <c r="G71" s="202"/>
      <c r="H71" s="202"/>
      <c r="I71" s="202"/>
      <c r="J71" s="202"/>
      <c r="K71" s="202"/>
      <c r="L71" s="37">
        <f>MIN(40,ROUND(SUM(L36+L53+L70),4))</f>
        <v>0</v>
      </c>
      <c r="M71" s="39"/>
      <c r="N71" s="39"/>
      <c r="O71" s="39"/>
      <c r="P71" s="39"/>
      <c r="Q71" s="39"/>
      <c r="R71" s="39"/>
      <c r="S71" s="39"/>
      <c r="T71" s="39"/>
      <c r="U71" s="39"/>
      <c r="V71" s="39"/>
      <c r="W71" s="39"/>
      <c r="X71" s="39"/>
      <c r="Y71" s="39"/>
      <c r="Z71" s="39"/>
      <c r="AA71" s="39"/>
      <c r="AB71" s="39"/>
      <c r="AC71" s="39"/>
      <c r="AD71" s="39"/>
      <c r="AE71" s="39"/>
      <c r="AF71" s="39"/>
      <c r="AG71" s="39"/>
      <c r="AH71" s="39"/>
      <c r="AI71" s="39"/>
      <c r="AJ71" s="39"/>
      <c r="AK71" s="39"/>
      <c r="AL71" s="39"/>
      <c r="AM71" s="39"/>
      <c r="AN71" s="39"/>
      <c r="AO71" s="39"/>
      <c r="AP71" s="39"/>
      <c r="AQ71" s="39"/>
      <c r="AR71" s="39"/>
      <c r="AS71" s="39"/>
      <c r="AT71" s="39"/>
      <c r="AU71" s="39"/>
      <c r="AV71" s="39"/>
      <c r="AW71" s="39"/>
      <c r="AX71" s="39"/>
      <c r="AY71" s="39"/>
      <c r="AZ71" s="39"/>
      <c r="BA71" s="39"/>
      <c r="BB71" s="39"/>
      <c r="BC71" s="39"/>
      <c r="BD71" s="39"/>
      <c r="BE71" s="39"/>
      <c r="BF71" s="39"/>
      <c r="BG71" s="39"/>
      <c r="BH71" s="39"/>
      <c r="BI71" s="39"/>
      <c r="BJ71" s="39"/>
      <c r="BK71" s="39"/>
      <c r="BL71" s="39"/>
      <c r="BM71" s="39"/>
      <c r="BN71" s="39"/>
      <c r="BO71" s="39"/>
      <c r="BP71" s="39"/>
      <c r="BQ71" s="39"/>
      <c r="BR71" s="39"/>
      <c r="BS71" s="39"/>
      <c r="BT71" s="39"/>
      <c r="BU71" s="39"/>
      <c r="BV71" s="39"/>
      <c r="BW71" s="39"/>
      <c r="BX71" s="39"/>
      <c r="BY71" s="39"/>
      <c r="BZ71" s="39"/>
      <c r="CA71" s="39"/>
      <c r="CB71" s="39"/>
      <c r="CC71" s="39"/>
      <c r="CD71" s="39"/>
      <c r="CE71" s="39"/>
      <c r="CF71" s="39"/>
      <c r="CG71" s="39"/>
      <c r="CH71" s="39"/>
      <c r="CI71" s="39"/>
      <c r="CJ71" s="39"/>
      <c r="CK71" s="39"/>
      <c r="CL71" s="39"/>
      <c r="CM71" s="39"/>
      <c r="CN71" s="39"/>
      <c r="CO71" s="39"/>
      <c r="CP71" s="39"/>
      <c r="CQ71" s="39"/>
      <c r="CR71" s="39"/>
      <c r="CS71" s="39"/>
      <c r="CT71" s="39"/>
      <c r="CU71" s="39"/>
      <c r="CV71" s="39"/>
      <c r="CW71" s="39"/>
      <c r="CX71" s="39"/>
      <c r="CY71" s="39"/>
      <c r="CZ71" s="39"/>
      <c r="DA71" s="39"/>
      <c r="DB71" s="39"/>
      <c r="DC71" s="39"/>
      <c r="DD71" s="39"/>
      <c r="DE71" s="39"/>
      <c r="DF71" s="39"/>
      <c r="DG71" s="39"/>
      <c r="DH71" s="39"/>
      <c r="DI71" s="39"/>
      <c r="DJ71" s="39"/>
      <c r="DK71" s="39"/>
      <c r="DL71" s="39"/>
      <c r="DM71" s="39"/>
      <c r="DN71" s="39"/>
      <c r="DO71" s="39"/>
      <c r="DP71" s="39"/>
    </row>
    <row r="72" spans="1:120" s="8" customFormat="1" ht="24" x14ac:dyDescent="0.25">
      <c r="A72" s="26"/>
      <c r="B72" s="63"/>
      <c r="C72" s="63"/>
      <c r="D72" s="63"/>
      <c r="E72" s="63"/>
      <c r="F72" s="63"/>
      <c r="G72" s="63"/>
      <c r="H72" s="63"/>
      <c r="I72" s="63"/>
      <c r="J72" s="63"/>
      <c r="K72" s="63"/>
      <c r="L72" s="27"/>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44"/>
      <c r="AN72" s="44"/>
      <c r="AO72" s="44"/>
      <c r="AP72" s="44"/>
      <c r="AQ72" s="44"/>
      <c r="AR72" s="44"/>
      <c r="AS72" s="44"/>
      <c r="AT72" s="44"/>
      <c r="AU72" s="44"/>
      <c r="AV72" s="44"/>
      <c r="AW72" s="44"/>
      <c r="AX72" s="44"/>
      <c r="AY72" s="44"/>
      <c r="AZ72" s="44"/>
      <c r="BA72" s="44"/>
      <c r="BB72" s="44"/>
      <c r="BC72" s="44"/>
      <c r="BD72" s="44"/>
      <c r="BE72" s="44"/>
      <c r="BF72" s="44"/>
      <c r="BG72" s="44"/>
      <c r="BH72" s="44"/>
      <c r="BI72" s="44"/>
      <c r="BJ72" s="44"/>
      <c r="BK72" s="44"/>
      <c r="BL72" s="44"/>
      <c r="BM72" s="44"/>
      <c r="BN72" s="44"/>
      <c r="BO72" s="44"/>
      <c r="BP72" s="44"/>
      <c r="BQ72" s="44"/>
      <c r="BR72" s="44"/>
      <c r="BS72" s="44"/>
      <c r="BT72" s="44"/>
      <c r="BU72" s="44"/>
      <c r="BV72" s="44"/>
      <c r="BW72" s="44"/>
      <c r="BX72" s="44"/>
      <c r="BY72" s="44"/>
      <c r="BZ72" s="44"/>
      <c r="CA72" s="44"/>
      <c r="CB72" s="44"/>
      <c r="CC72" s="44"/>
      <c r="CD72" s="44"/>
      <c r="CE72" s="44"/>
      <c r="CF72" s="44"/>
      <c r="CG72" s="44"/>
      <c r="CH72" s="44"/>
      <c r="CI72" s="44"/>
      <c r="CJ72" s="44"/>
      <c r="CK72" s="44"/>
      <c r="CL72" s="44"/>
      <c r="CM72" s="44"/>
      <c r="CN72" s="44"/>
      <c r="CO72" s="44"/>
      <c r="CP72" s="44"/>
      <c r="CQ72" s="44"/>
      <c r="CR72" s="44"/>
      <c r="CS72" s="44"/>
      <c r="CT72" s="44"/>
      <c r="CU72" s="44"/>
      <c r="CV72" s="44"/>
      <c r="CW72" s="44"/>
      <c r="CX72" s="44"/>
      <c r="CY72" s="44"/>
      <c r="CZ72" s="44"/>
      <c r="DA72" s="44"/>
      <c r="DB72" s="44"/>
      <c r="DC72" s="44"/>
      <c r="DD72" s="44"/>
      <c r="DE72" s="44"/>
      <c r="DF72" s="44"/>
      <c r="DG72" s="44"/>
      <c r="DH72" s="44"/>
      <c r="DI72" s="44"/>
      <c r="DJ72" s="44"/>
      <c r="DK72" s="44"/>
      <c r="DL72" s="44"/>
      <c r="DM72" s="44"/>
      <c r="DN72" s="44"/>
      <c r="DO72" s="44"/>
      <c r="DP72" s="44"/>
    </row>
    <row r="73" spans="1:120" s="6" customFormat="1" ht="49.8" customHeight="1" x14ac:dyDescent="0.85">
      <c r="A73" s="28"/>
      <c r="B73" s="64" t="s">
        <v>24</v>
      </c>
      <c r="C73" s="198"/>
      <c r="D73" s="198"/>
      <c r="E73" s="198"/>
      <c r="F73" s="198"/>
      <c r="G73" s="198"/>
      <c r="H73" s="66" t="s">
        <v>25</v>
      </c>
      <c r="I73" s="65"/>
      <c r="J73" s="67"/>
      <c r="K73" s="67"/>
      <c r="L73" s="29"/>
      <c r="M73" s="42"/>
      <c r="N73" s="42"/>
      <c r="O73" s="42"/>
      <c r="P73" s="42"/>
      <c r="Q73" s="42"/>
      <c r="R73" s="42"/>
      <c r="S73" s="42"/>
      <c r="T73" s="42"/>
      <c r="U73" s="42"/>
      <c r="V73" s="42"/>
      <c r="W73" s="42"/>
      <c r="X73" s="42"/>
      <c r="Y73" s="42"/>
      <c r="Z73" s="42"/>
      <c r="AA73" s="42"/>
      <c r="AB73" s="42"/>
      <c r="AC73" s="42"/>
      <c r="AD73" s="42"/>
      <c r="AE73" s="42"/>
      <c r="AF73" s="42"/>
      <c r="AG73" s="42"/>
      <c r="AH73" s="42"/>
      <c r="AI73" s="42"/>
      <c r="AJ73" s="42"/>
      <c r="AK73" s="42"/>
      <c r="AL73" s="42"/>
      <c r="AM73" s="42"/>
      <c r="AN73" s="42"/>
      <c r="AO73" s="42"/>
      <c r="AP73" s="42"/>
      <c r="AQ73" s="42"/>
      <c r="AR73" s="42"/>
      <c r="AS73" s="42"/>
      <c r="AT73" s="42"/>
      <c r="AU73" s="42"/>
      <c r="AV73" s="42"/>
      <c r="AW73" s="42"/>
      <c r="AX73" s="42"/>
      <c r="AY73" s="42"/>
      <c r="AZ73" s="42"/>
      <c r="BA73" s="42"/>
      <c r="BB73" s="42"/>
      <c r="BC73" s="42"/>
      <c r="BD73" s="42"/>
      <c r="BE73" s="42"/>
      <c r="BF73" s="42"/>
      <c r="BG73" s="42"/>
      <c r="BH73" s="42"/>
      <c r="BI73" s="42"/>
      <c r="BJ73" s="42"/>
      <c r="BK73" s="42"/>
      <c r="BL73" s="42"/>
      <c r="BM73" s="42"/>
      <c r="BN73" s="42"/>
      <c r="BO73" s="42"/>
      <c r="BP73" s="42"/>
      <c r="BQ73" s="42"/>
      <c r="BR73" s="42"/>
      <c r="BS73" s="42"/>
      <c r="BT73" s="42"/>
      <c r="BU73" s="42"/>
      <c r="BV73" s="42"/>
      <c r="BW73" s="42"/>
      <c r="BX73" s="42"/>
      <c r="BY73" s="42"/>
      <c r="BZ73" s="42"/>
      <c r="CA73" s="42"/>
      <c r="CB73" s="42"/>
      <c r="CC73" s="42"/>
      <c r="CD73" s="42"/>
      <c r="CE73" s="42"/>
      <c r="CF73" s="42"/>
      <c r="CG73" s="42"/>
      <c r="CH73" s="42"/>
      <c r="CI73" s="42"/>
      <c r="CJ73" s="42"/>
      <c r="CK73" s="42"/>
      <c r="CL73" s="42"/>
      <c r="CM73" s="42"/>
      <c r="CN73" s="42"/>
      <c r="CO73" s="42"/>
      <c r="CP73" s="42"/>
      <c r="CQ73" s="42"/>
      <c r="CR73" s="42"/>
      <c r="CS73" s="42"/>
      <c r="CT73" s="42"/>
      <c r="CU73" s="42"/>
      <c r="CV73" s="42"/>
      <c r="CW73" s="42"/>
      <c r="CX73" s="42"/>
      <c r="CY73" s="42"/>
      <c r="CZ73" s="42"/>
      <c r="DA73" s="42"/>
      <c r="DB73" s="42"/>
      <c r="DC73" s="42"/>
      <c r="DD73" s="42"/>
      <c r="DE73" s="42"/>
      <c r="DF73" s="42"/>
      <c r="DG73" s="42"/>
      <c r="DH73" s="42"/>
      <c r="DI73" s="42"/>
      <c r="DJ73" s="42"/>
      <c r="DK73" s="42"/>
      <c r="DL73" s="42"/>
      <c r="DM73" s="42"/>
      <c r="DN73" s="42"/>
      <c r="DO73" s="42"/>
      <c r="DP73" s="42"/>
    </row>
    <row r="74" spans="1:120" s="9" customFormat="1" ht="48.6" customHeight="1" x14ac:dyDescent="0.7">
      <c r="A74" s="30"/>
      <c r="B74" s="193"/>
      <c r="C74" s="193"/>
      <c r="D74" s="193"/>
      <c r="E74" s="193"/>
      <c r="F74" s="193"/>
      <c r="G74" s="193"/>
      <c r="H74" s="193"/>
      <c r="I74" s="193"/>
      <c r="J74" s="193"/>
      <c r="K74" s="193"/>
      <c r="L74" s="29"/>
      <c r="M74" s="45"/>
      <c r="N74" s="45"/>
      <c r="O74" s="45"/>
      <c r="P74" s="45"/>
      <c r="Q74" s="45"/>
      <c r="R74" s="45"/>
      <c r="S74" s="45"/>
      <c r="T74" s="45"/>
      <c r="U74" s="45"/>
      <c r="V74" s="45"/>
      <c r="W74" s="45"/>
      <c r="X74" s="45"/>
      <c r="Y74" s="45"/>
      <c r="Z74" s="45"/>
      <c r="AA74" s="45"/>
      <c r="AB74" s="45"/>
      <c r="AC74" s="45"/>
      <c r="AD74" s="45"/>
      <c r="AE74" s="45"/>
      <c r="AF74" s="45"/>
      <c r="AG74" s="45"/>
      <c r="AH74" s="45"/>
      <c r="AI74" s="45"/>
      <c r="AJ74" s="45"/>
      <c r="AK74" s="45"/>
      <c r="AL74" s="45"/>
      <c r="AM74" s="45"/>
      <c r="AN74" s="45"/>
      <c r="AO74" s="45"/>
      <c r="AP74" s="45"/>
      <c r="AQ74" s="45"/>
      <c r="AR74" s="45"/>
      <c r="AS74" s="45"/>
      <c r="AT74" s="45"/>
      <c r="AU74" s="45"/>
      <c r="AV74" s="45"/>
      <c r="AW74" s="45"/>
      <c r="AX74" s="45"/>
      <c r="AY74" s="45"/>
      <c r="AZ74" s="45"/>
      <c r="BA74" s="45"/>
      <c r="BB74" s="45"/>
      <c r="BC74" s="45"/>
      <c r="BD74" s="45"/>
      <c r="BE74" s="45"/>
      <c r="BF74" s="45"/>
      <c r="BG74" s="45"/>
      <c r="BH74" s="45"/>
      <c r="BI74" s="45"/>
      <c r="BJ74" s="45"/>
      <c r="BK74" s="45"/>
      <c r="BL74" s="45"/>
      <c r="BM74" s="45"/>
      <c r="BN74" s="45"/>
      <c r="BO74" s="45"/>
      <c r="BP74" s="45"/>
      <c r="BQ74" s="45"/>
      <c r="BR74" s="45"/>
      <c r="BS74" s="45"/>
      <c r="BT74" s="45"/>
      <c r="BU74" s="45"/>
      <c r="BV74" s="45"/>
      <c r="BW74" s="45"/>
      <c r="BX74" s="45"/>
      <c r="BY74" s="45"/>
      <c r="BZ74" s="45"/>
      <c r="CA74" s="45"/>
      <c r="CB74" s="45"/>
      <c r="CC74" s="45"/>
      <c r="CD74" s="45"/>
      <c r="CE74" s="45"/>
      <c r="CF74" s="45"/>
      <c r="CG74" s="45"/>
      <c r="CH74" s="45"/>
      <c r="CI74" s="45"/>
      <c r="CJ74" s="45"/>
      <c r="CK74" s="45"/>
      <c r="CL74" s="45"/>
      <c r="CM74" s="45"/>
      <c r="CN74" s="45"/>
      <c r="CO74" s="45"/>
      <c r="CP74" s="45"/>
      <c r="CQ74" s="45"/>
      <c r="CR74" s="45"/>
      <c r="CS74" s="45"/>
      <c r="CT74" s="45"/>
      <c r="CU74" s="45"/>
      <c r="CV74" s="45"/>
      <c r="CW74" s="45"/>
      <c r="CX74" s="45"/>
      <c r="CY74" s="45"/>
      <c r="CZ74" s="45"/>
      <c r="DA74" s="45"/>
      <c r="DB74" s="45"/>
      <c r="DC74" s="45"/>
      <c r="DD74" s="45"/>
      <c r="DE74" s="45"/>
      <c r="DF74" s="45"/>
      <c r="DG74" s="45"/>
      <c r="DH74" s="45"/>
      <c r="DI74" s="45"/>
      <c r="DJ74" s="45"/>
      <c r="DK74" s="45"/>
      <c r="DL74" s="45"/>
      <c r="DM74" s="45"/>
      <c r="DN74" s="45"/>
      <c r="DO74" s="45"/>
      <c r="DP74" s="45"/>
    </row>
    <row r="75" spans="1:120" s="6" customFormat="1" ht="142.19999999999999" customHeight="1" x14ac:dyDescent="0.7">
      <c r="A75" s="28"/>
      <c r="B75" s="194" t="s">
        <v>87</v>
      </c>
      <c r="C75" s="194"/>
      <c r="D75" s="194"/>
      <c r="E75" s="194"/>
      <c r="F75" s="194"/>
      <c r="G75" s="194"/>
      <c r="H75" s="194"/>
      <c r="I75" s="194"/>
      <c r="J75" s="194"/>
      <c r="K75" s="194"/>
      <c r="L75" s="29"/>
      <c r="M75" s="42"/>
      <c r="N75" s="42"/>
      <c r="O75" s="42"/>
      <c r="P75" s="42"/>
      <c r="Q75" s="42"/>
      <c r="R75" s="42"/>
      <c r="S75" s="42"/>
      <c r="T75" s="42"/>
      <c r="U75" s="42"/>
      <c r="V75" s="42"/>
      <c r="W75" s="42"/>
      <c r="X75" s="42"/>
      <c r="Y75" s="42"/>
      <c r="Z75" s="42"/>
      <c r="AA75" s="42"/>
      <c r="AB75" s="42"/>
      <c r="AC75" s="42"/>
      <c r="AD75" s="42"/>
      <c r="AE75" s="42"/>
      <c r="AF75" s="42"/>
      <c r="AG75" s="42"/>
      <c r="AH75" s="42"/>
      <c r="AI75" s="42"/>
      <c r="AJ75" s="42"/>
      <c r="AK75" s="42"/>
      <c r="AL75" s="42"/>
      <c r="AM75" s="42"/>
      <c r="AN75" s="42"/>
      <c r="AO75" s="42"/>
      <c r="AP75" s="42"/>
      <c r="AQ75" s="42"/>
      <c r="AR75" s="42"/>
      <c r="AS75" s="42"/>
      <c r="AT75" s="42"/>
      <c r="AU75" s="42"/>
      <c r="AV75" s="42"/>
      <c r="AW75" s="42"/>
      <c r="AX75" s="42"/>
      <c r="AY75" s="42"/>
      <c r="AZ75" s="42"/>
      <c r="BA75" s="42"/>
      <c r="BB75" s="42"/>
      <c r="BC75" s="42"/>
      <c r="BD75" s="42"/>
      <c r="BE75" s="42"/>
      <c r="BF75" s="42"/>
      <c r="BG75" s="42"/>
      <c r="BH75" s="42"/>
      <c r="BI75" s="42"/>
      <c r="BJ75" s="42"/>
      <c r="BK75" s="42"/>
      <c r="BL75" s="42"/>
      <c r="BM75" s="42"/>
      <c r="BN75" s="42"/>
      <c r="BO75" s="42"/>
      <c r="BP75" s="42"/>
      <c r="BQ75" s="42"/>
      <c r="BR75" s="42"/>
      <c r="BS75" s="42"/>
      <c r="BT75" s="42"/>
      <c r="BU75" s="42"/>
      <c r="BV75" s="42"/>
      <c r="BW75" s="42"/>
      <c r="BX75" s="42"/>
      <c r="BY75" s="42"/>
      <c r="BZ75" s="42"/>
      <c r="CA75" s="42"/>
      <c r="CB75" s="42"/>
      <c r="CC75" s="42"/>
      <c r="CD75" s="42"/>
      <c r="CE75" s="42"/>
      <c r="CF75" s="42"/>
      <c r="CG75" s="42"/>
      <c r="CH75" s="42"/>
      <c r="CI75" s="42"/>
      <c r="CJ75" s="42"/>
      <c r="CK75" s="42"/>
      <c r="CL75" s="42"/>
      <c r="CM75" s="42"/>
      <c r="CN75" s="42"/>
      <c r="CO75" s="42"/>
      <c r="CP75" s="42"/>
      <c r="CQ75" s="42"/>
      <c r="CR75" s="42"/>
      <c r="CS75" s="42"/>
      <c r="CT75" s="42"/>
      <c r="CU75" s="42"/>
      <c r="CV75" s="42"/>
      <c r="CW75" s="42"/>
      <c r="CX75" s="42"/>
      <c r="CY75" s="42"/>
      <c r="CZ75" s="42"/>
      <c r="DA75" s="42"/>
      <c r="DB75" s="42"/>
      <c r="DC75" s="42"/>
      <c r="DD75" s="42"/>
      <c r="DE75" s="42"/>
      <c r="DF75" s="42"/>
      <c r="DG75" s="42"/>
      <c r="DH75" s="42"/>
      <c r="DI75" s="42"/>
      <c r="DJ75" s="42"/>
      <c r="DK75" s="42"/>
      <c r="DL75" s="42"/>
      <c r="DM75" s="42"/>
      <c r="DN75" s="42"/>
      <c r="DO75" s="42"/>
      <c r="DP75" s="42"/>
    </row>
    <row r="76" spans="1:120" s="6" customFormat="1" ht="24" x14ac:dyDescent="0.85">
      <c r="A76" s="28"/>
      <c r="B76" s="59"/>
      <c r="C76" s="59"/>
      <c r="D76" s="59"/>
      <c r="E76" s="59"/>
      <c r="F76" s="59"/>
      <c r="G76" s="59"/>
      <c r="L76" s="31"/>
      <c r="M76" s="42"/>
      <c r="N76" s="42"/>
      <c r="O76" s="42"/>
      <c r="P76" s="42"/>
      <c r="Q76" s="42"/>
      <c r="R76" s="42"/>
      <c r="S76" s="42"/>
      <c r="T76" s="42"/>
      <c r="U76" s="42"/>
      <c r="V76" s="42"/>
      <c r="W76" s="42"/>
      <c r="X76" s="42"/>
      <c r="Y76" s="42"/>
      <c r="Z76" s="42"/>
      <c r="AA76" s="42"/>
      <c r="AB76" s="42"/>
      <c r="AC76" s="42"/>
      <c r="AD76" s="42"/>
      <c r="AE76" s="42"/>
      <c r="AF76" s="42"/>
      <c r="AG76" s="42"/>
      <c r="AH76" s="42"/>
      <c r="AI76" s="42"/>
      <c r="AJ76" s="42"/>
      <c r="AK76" s="42"/>
      <c r="AL76" s="42"/>
      <c r="AM76" s="42"/>
      <c r="AN76" s="42"/>
      <c r="AO76" s="42"/>
      <c r="AP76" s="42"/>
      <c r="AQ76" s="42"/>
      <c r="AR76" s="42"/>
      <c r="AS76" s="42"/>
      <c r="AT76" s="42"/>
      <c r="AU76" s="42"/>
      <c r="AV76" s="42"/>
      <c r="AW76" s="42"/>
      <c r="AX76" s="42"/>
      <c r="AY76" s="42"/>
      <c r="AZ76" s="42"/>
      <c r="BA76" s="42"/>
      <c r="BB76" s="42"/>
      <c r="BC76" s="42"/>
      <c r="BD76" s="42"/>
      <c r="BE76" s="42"/>
      <c r="BF76" s="42"/>
      <c r="BG76" s="42"/>
      <c r="BH76" s="42"/>
      <c r="BI76" s="42"/>
      <c r="BJ76" s="42"/>
      <c r="BK76" s="42"/>
      <c r="BL76" s="42"/>
      <c r="BM76" s="42"/>
      <c r="BN76" s="42"/>
      <c r="BO76" s="42"/>
      <c r="BP76" s="42"/>
      <c r="BQ76" s="42"/>
      <c r="BR76" s="42"/>
      <c r="BS76" s="42"/>
      <c r="BT76" s="42"/>
      <c r="BU76" s="42"/>
      <c r="BV76" s="42"/>
      <c r="BW76" s="42"/>
      <c r="BX76" s="42"/>
      <c r="BY76" s="42"/>
      <c r="BZ76" s="42"/>
      <c r="CA76" s="42"/>
      <c r="CB76" s="42"/>
      <c r="CC76" s="42"/>
      <c r="CD76" s="42"/>
      <c r="CE76" s="42"/>
      <c r="CF76" s="42"/>
      <c r="CG76" s="42"/>
      <c r="CH76" s="42"/>
      <c r="CI76" s="42"/>
      <c r="CJ76" s="42"/>
      <c r="CK76" s="42"/>
      <c r="CL76" s="42"/>
      <c r="CM76" s="42"/>
      <c r="CN76" s="42"/>
      <c r="CO76" s="42"/>
      <c r="CP76" s="42"/>
      <c r="CQ76" s="42"/>
      <c r="CR76" s="42"/>
      <c r="CS76" s="42"/>
      <c r="CT76" s="42"/>
      <c r="CU76" s="42"/>
      <c r="CV76" s="42"/>
      <c r="CW76" s="42"/>
      <c r="CX76" s="42"/>
      <c r="CY76" s="42"/>
      <c r="CZ76" s="42"/>
      <c r="DA76" s="42"/>
      <c r="DB76" s="42"/>
      <c r="DC76" s="42"/>
      <c r="DD76" s="42"/>
      <c r="DE76" s="42"/>
      <c r="DF76" s="42"/>
      <c r="DG76" s="42"/>
      <c r="DH76" s="42"/>
      <c r="DI76" s="42"/>
      <c r="DJ76" s="42"/>
      <c r="DK76" s="42"/>
      <c r="DL76" s="42"/>
      <c r="DM76" s="42"/>
      <c r="DN76" s="42"/>
      <c r="DO76" s="42"/>
      <c r="DP76" s="42"/>
    </row>
    <row r="77" spans="1:120" s="6" customFormat="1" ht="24" x14ac:dyDescent="0.85">
      <c r="A77" s="28"/>
      <c r="B77" s="59"/>
      <c r="C77" s="68" t="s">
        <v>26</v>
      </c>
      <c r="D77" s="198"/>
      <c r="E77" s="198"/>
      <c r="F77" s="198"/>
      <c r="G77" s="198"/>
      <c r="H77" s="69" t="s">
        <v>88</v>
      </c>
      <c r="I77" s="200">
        <f ca="1">TODAY()</f>
        <v>46126</v>
      </c>
      <c r="J77" s="200"/>
      <c r="L77" s="31"/>
      <c r="M77" s="42"/>
      <c r="N77" s="42"/>
      <c r="O77" s="42"/>
      <c r="P77" s="42"/>
      <c r="Q77" s="42"/>
      <c r="R77" s="42"/>
      <c r="S77" s="42"/>
      <c r="T77" s="42"/>
      <c r="U77" s="42"/>
      <c r="V77" s="42"/>
      <c r="W77" s="42"/>
      <c r="X77" s="42"/>
      <c r="Y77" s="42"/>
      <c r="Z77" s="42"/>
      <c r="AA77" s="42"/>
      <c r="AB77" s="42"/>
      <c r="AC77" s="42"/>
      <c r="AD77" s="42"/>
      <c r="AE77" s="42"/>
      <c r="AF77" s="42"/>
      <c r="AG77" s="42"/>
      <c r="AH77" s="42"/>
      <c r="AI77" s="42"/>
      <c r="AJ77" s="42"/>
      <c r="AK77" s="42"/>
      <c r="AL77" s="42"/>
      <c r="AM77" s="42"/>
      <c r="AN77" s="42"/>
      <c r="AO77" s="42"/>
      <c r="AP77" s="42"/>
      <c r="AQ77" s="42"/>
      <c r="AR77" s="42"/>
      <c r="AS77" s="42"/>
      <c r="AT77" s="42"/>
      <c r="AU77" s="42"/>
      <c r="AV77" s="42"/>
      <c r="AW77" s="42"/>
      <c r="AX77" s="42"/>
      <c r="AY77" s="42"/>
      <c r="AZ77" s="42"/>
      <c r="BA77" s="42"/>
      <c r="BB77" s="42"/>
      <c r="BC77" s="42"/>
      <c r="BD77" s="42"/>
      <c r="BE77" s="42"/>
      <c r="BF77" s="42"/>
      <c r="BG77" s="42"/>
      <c r="BH77" s="42"/>
      <c r="BI77" s="42"/>
      <c r="BJ77" s="42"/>
      <c r="BK77" s="42"/>
      <c r="BL77" s="42"/>
      <c r="BM77" s="42"/>
      <c r="BN77" s="42"/>
      <c r="BO77" s="42"/>
      <c r="BP77" s="42"/>
      <c r="BQ77" s="42"/>
      <c r="BR77" s="42"/>
      <c r="BS77" s="42"/>
      <c r="BT77" s="42"/>
      <c r="BU77" s="42"/>
      <c r="BV77" s="42"/>
      <c r="BW77" s="42"/>
      <c r="BX77" s="42"/>
      <c r="BY77" s="42"/>
      <c r="BZ77" s="42"/>
      <c r="CA77" s="42"/>
      <c r="CB77" s="42"/>
      <c r="CC77" s="42"/>
      <c r="CD77" s="42"/>
      <c r="CE77" s="42"/>
      <c r="CF77" s="42"/>
      <c r="CG77" s="42"/>
      <c r="CH77" s="42"/>
      <c r="CI77" s="42"/>
      <c r="CJ77" s="42"/>
      <c r="CK77" s="42"/>
      <c r="CL77" s="42"/>
      <c r="CM77" s="42"/>
      <c r="CN77" s="42"/>
      <c r="CO77" s="42"/>
      <c r="CP77" s="42"/>
      <c r="CQ77" s="42"/>
      <c r="CR77" s="42"/>
      <c r="CS77" s="42"/>
      <c r="CT77" s="42"/>
      <c r="CU77" s="42"/>
      <c r="CV77" s="42"/>
      <c r="CW77" s="42"/>
      <c r="CX77" s="42"/>
      <c r="CY77" s="42"/>
      <c r="CZ77" s="42"/>
      <c r="DA77" s="42"/>
      <c r="DB77" s="42"/>
      <c r="DC77" s="42"/>
      <c r="DD77" s="42"/>
      <c r="DE77" s="42"/>
      <c r="DF77" s="42"/>
      <c r="DG77" s="42"/>
      <c r="DH77" s="42"/>
      <c r="DI77" s="42"/>
      <c r="DJ77" s="42"/>
      <c r="DK77" s="42"/>
      <c r="DL77" s="42"/>
      <c r="DM77" s="42"/>
      <c r="DN77" s="42"/>
      <c r="DO77" s="42"/>
      <c r="DP77" s="42"/>
    </row>
    <row r="78" spans="1:120" s="6" customFormat="1" ht="24" x14ac:dyDescent="0.85">
      <c r="A78" s="28"/>
      <c r="B78" s="59"/>
      <c r="C78" s="57"/>
      <c r="D78" s="57"/>
      <c r="E78" s="57"/>
      <c r="F78" s="57"/>
      <c r="G78" s="57"/>
      <c r="L78" s="31"/>
      <c r="M78" s="42"/>
      <c r="N78" s="42"/>
      <c r="O78" s="42"/>
      <c r="P78" s="42"/>
      <c r="Q78" s="42"/>
      <c r="R78" s="42"/>
      <c r="S78" s="42"/>
      <c r="T78" s="42"/>
      <c r="U78" s="42"/>
      <c r="V78" s="42"/>
      <c r="W78" s="42"/>
      <c r="X78" s="42"/>
      <c r="Y78" s="42"/>
      <c r="Z78" s="42"/>
      <c r="AA78" s="42"/>
      <c r="AB78" s="42"/>
      <c r="AC78" s="42"/>
      <c r="AD78" s="42"/>
      <c r="AE78" s="42"/>
      <c r="AF78" s="42"/>
      <c r="AG78" s="42"/>
      <c r="AH78" s="42"/>
      <c r="AI78" s="42"/>
      <c r="AJ78" s="42"/>
      <c r="AK78" s="42"/>
      <c r="AL78" s="42"/>
      <c r="AM78" s="42"/>
      <c r="AN78" s="42"/>
      <c r="AO78" s="42"/>
      <c r="AP78" s="42"/>
      <c r="AQ78" s="42"/>
      <c r="AR78" s="42"/>
      <c r="AS78" s="42"/>
      <c r="AT78" s="42"/>
      <c r="AU78" s="42"/>
      <c r="AV78" s="42"/>
      <c r="AW78" s="42"/>
      <c r="AX78" s="42"/>
      <c r="AY78" s="42"/>
      <c r="AZ78" s="42"/>
      <c r="BA78" s="42"/>
      <c r="BB78" s="42"/>
      <c r="BC78" s="42"/>
      <c r="BD78" s="42"/>
      <c r="BE78" s="42"/>
      <c r="BF78" s="42"/>
      <c r="BG78" s="42"/>
      <c r="BH78" s="42"/>
      <c r="BI78" s="42"/>
      <c r="BJ78" s="42"/>
      <c r="BK78" s="42"/>
      <c r="BL78" s="42"/>
      <c r="BM78" s="42"/>
      <c r="BN78" s="42"/>
      <c r="BO78" s="42"/>
      <c r="BP78" s="42"/>
      <c r="BQ78" s="42"/>
      <c r="BR78" s="42"/>
      <c r="BS78" s="42"/>
      <c r="BT78" s="42"/>
      <c r="BU78" s="42"/>
      <c r="BV78" s="42"/>
      <c r="BW78" s="42"/>
      <c r="BX78" s="42"/>
      <c r="BY78" s="42"/>
      <c r="BZ78" s="42"/>
      <c r="CA78" s="42"/>
      <c r="CB78" s="42"/>
      <c r="CC78" s="42"/>
      <c r="CD78" s="42"/>
      <c r="CE78" s="42"/>
      <c r="CF78" s="42"/>
      <c r="CG78" s="42"/>
      <c r="CH78" s="42"/>
      <c r="CI78" s="42"/>
      <c r="CJ78" s="42"/>
      <c r="CK78" s="42"/>
      <c r="CL78" s="42"/>
      <c r="CM78" s="42"/>
      <c r="CN78" s="42"/>
      <c r="CO78" s="42"/>
      <c r="CP78" s="42"/>
      <c r="CQ78" s="42"/>
      <c r="CR78" s="42"/>
      <c r="CS78" s="42"/>
      <c r="CT78" s="42"/>
      <c r="CU78" s="42"/>
      <c r="CV78" s="42"/>
      <c r="CW78" s="42"/>
      <c r="CX78" s="42"/>
      <c r="CY78" s="42"/>
      <c r="CZ78" s="42"/>
      <c r="DA78" s="42"/>
      <c r="DB78" s="42"/>
      <c r="DC78" s="42"/>
      <c r="DD78" s="42"/>
      <c r="DE78" s="42"/>
      <c r="DF78" s="42"/>
      <c r="DG78" s="42"/>
      <c r="DH78" s="42"/>
      <c r="DI78" s="42"/>
      <c r="DJ78" s="42"/>
      <c r="DK78" s="42"/>
      <c r="DL78" s="42"/>
      <c r="DM78" s="42"/>
      <c r="DN78" s="42"/>
      <c r="DO78" s="42"/>
      <c r="DP78" s="42"/>
    </row>
    <row r="79" spans="1:120" s="6" customFormat="1" ht="24" x14ac:dyDescent="0.85">
      <c r="A79" s="28"/>
      <c r="E79" s="57"/>
      <c r="F79" s="57"/>
      <c r="G79" s="57"/>
      <c r="H79" s="70"/>
      <c r="I79" s="71"/>
      <c r="L79" s="31"/>
      <c r="M79" s="42"/>
      <c r="N79" s="42"/>
      <c r="O79" s="42"/>
      <c r="P79" s="42"/>
      <c r="Q79" s="42"/>
      <c r="R79" s="42"/>
      <c r="S79" s="42"/>
      <c r="T79" s="42"/>
      <c r="U79" s="42"/>
      <c r="V79" s="42"/>
      <c r="W79" s="42"/>
      <c r="X79" s="42"/>
      <c r="Y79" s="42"/>
      <c r="Z79" s="42"/>
      <c r="AA79" s="42"/>
      <c r="AB79" s="42"/>
      <c r="AC79" s="42"/>
      <c r="AD79" s="42"/>
      <c r="AE79" s="42"/>
      <c r="AF79" s="42"/>
      <c r="AG79" s="42"/>
      <c r="AH79" s="42"/>
      <c r="AI79" s="42"/>
      <c r="AJ79" s="42"/>
      <c r="AK79" s="42"/>
      <c r="AL79" s="42"/>
      <c r="AM79" s="42"/>
      <c r="AN79" s="42"/>
      <c r="AO79" s="42"/>
      <c r="AP79" s="42"/>
      <c r="AQ79" s="42"/>
      <c r="AR79" s="42"/>
      <c r="AS79" s="42"/>
      <c r="AT79" s="42"/>
      <c r="AU79" s="42"/>
      <c r="AV79" s="42"/>
      <c r="AW79" s="42"/>
      <c r="AX79" s="42"/>
      <c r="AY79" s="42"/>
      <c r="AZ79" s="42"/>
      <c r="BA79" s="42"/>
      <c r="BB79" s="42"/>
      <c r="BC79" s="42"/>
      <c r="BD79" s="42"/>
      <c r="BE79" s="42"/>
      <c r="BF79" s="42"/>
      <c r="BG79" s="42"/>
      <c r="BH79" s="42"/>
      <c r="BI79" s="42"/>
      <c r="BJ79" s="42"/>
      <c r="BK79" s="42"/>
      <c r="BL79" s="42"/>
      <c r="BM79" s="42"/>
      <c r="BN79" s="42"/>
      <c r="BO79" s="42"/>
      <c r="BP79" s="42"/>
      <c r="BQ79" s="42"/>
      <c r="BR79" s="42"/>
      <c r="BS79" s="42"/>
      <c r="BT79" s="42"/>
      <c r="BU79" s="42"/>
      <c r="BV79" s="42"/>
      <c r="BW79" s="42"/>
      <c r="BX79" s="42"/>
      <c r="BY79" s="42"/>
      <c r="BZ79" s="42"/>
      <c r="CA79" s="42"/>
      <c r="CB79" s="42"/>
      <c r="CC79" s="42"/>
      <c r="CD79" s="42"/>
      <c r="CE79" s="42"/>
      <c r="CF79" s="42"/>
      <c r="CG79" s="42"/>
      <c r="CH79" s="42"/>
      <c r="CI79" s="42"/>
      <c r="CJ79" s="42"/>
      <c r="CK79" s="42"/>
      <c r="CL79" s="42"/>
      <c r="CM79" s="42"/>
      <c r="CN79" s="42"/>
      <c r="CO79" s="42"/>
      <c r="CP79" s="42"/>
      <c r="CQ79" s="42"/>
      <c r="CR79" s="42"/>
      <c r="CS79" s="42"/>
      <c r="CT79" s="42"/>
      <c r="CU79" s="42"/>
      <c r="CV79" s="42"/>
      <c r="CW79" s="42"/>
      <c r="CX79" s="42"/>
      <c r="CY79" s="42"/>
      <c r="CZ79" s="42"/>
      <c r="DA79" s="42"/>
      <c r="DB79" s="42"/>
      <c r="DC79" s="42"/>
      <c r="DD79" s="42"/>
      <c r="DE79" s="42"/>
      <c r="DF79" s="42"/>
      <c r="DG79" s="42"/>
      <c r="DH79" s="42"/>
      <c r="DI79" s="42"/>
      <c r="DJ79" s="42"/>
      <c r="DK79" s="42"/>
      <c r="DL79" s="42"/>
      <c r="DM79" s="42"/>
      <c r="DN79" s="42"/>
      <c r="DO79" s="42"/>
      <c r="DP79" s="42"/>
    </row>
    <row r="80" spans="1:120" s="6" customFormat="1" ht="24" x14ac:dyDescent="0.85">
      <c r="A80" s="28"/>
      <c r="B80" s="59"/>
      <c r="C80" s="57"/>
      <c r="D80" s="57"/>
      <c r="E80" s="57"/>
      <c r="F80" s="57"/>
      <c r="G80" s="57"/>
      <c r="L80" s="31"/>
      <c r="M80" s="42"/>
      <c r="N80" s="42"/>
      <c r="O80" s="42"/>
      <c r="P80" s="42"/>
      <c r="Q80" s="42"/>
      <c r="R80" s="42"/>
      <c r="S80" s="42"/>
      <c r="T80" s="42"/>
      <c r="U80" s="42"/>
      <c r="V80" s="42"/>
      <c r="W80" s="42"/>
      <c r="X80" s="42"/>
      <c r="Y80" s="42"/>
      <c r="Z80" s="42"/>
      <c r="AA80" s="42"/>
      <c r="AB80" s="42"/>
      <c r="AC80" s="42"/>
      <c r="AD80" s="42"/>
      <c r="AE80" s="42"/>
      <c r="AF80" s="42"/>
      <c r="AG80" s="42"/>
      <c r="AH80" s="42"/>
      <c r="AI80" s="42"/>
      <c r="AJ80" s="42"/>
      <c r="AK80" s="42"/>
      <c r="AL80" s="42"/>
      <c r="AM80" s="42"/>
      <c r="AN80" s="42"/>
      <c r="AO80" s="42"/>
      <c r="AP80" s="42"/>
      <c r="AQ80" s="42"/>
      <c r="AR80" s="42"/>
      <c r="AS80" s="42"/>
      <c r="AT80" s="42"/>
      <c r="AU80" s="42"/>
      <c r="AV80" s="42"/>
      <c r="AW80" s="42"/>
      <c r="AX80" s="42"/>
      <c r="AY80" s="42"/>
      <c r="AZ80" s="42"/>
      <c r="BA80" s="42"/>
      <c r="BB80" s="42"/>
      <c r="BC80" s="42"/>
      <c r="BD80" s="42"/>
      <c r="BE80" s="42"/>
      <c r="BF80" s="42"/>
      <c r="BG80" s="42"/>
      <c r="BH80" s="42"/>
      <c r="BI80" s="42"/>
      <c r="BJ80" s="42"/>
      <c r="BK80" s="42"/>
      <c r="BL80" s="42"/>
      <c r="BM80" s="42"/>
      <c r="BN80" s="42"/>
      <c r="BO80" s="42"/>
      <c r="BP80" s="42"/>
      <c r="BQ80" s="42"/>
      <c r="BR80" s="42"/>
      <c r="BS80" s="42"/>
      <c r="BT80" s="42"/>
      <c r="BU80" s="42"/>
      <c r="BV80" s="42"/>
      <c r="BW80" s="42"/>
      <c r="BX80" s="42"/>
      <c r="BY80" s="42"/>
      <c r="BZ80" s="42"/>
      <c r="CA80" s="42"/>
      <c r="CB80" s="42"/>
      <c r="CC80" s="42"/>
      <c r="CD80" s="42"/>
      <c r="CE80" s="42"/>
      <c r="CF80" s="42"/>
      <c r="CG80" s="42"/>
      <c r="CH80" s="42"/>
      <c r="CI80" s="42"/>
      <c r="CJ80" s="42"/>
      <c r="CK80" s="42"/>
      <c r="CL80" s="42"/>
      <c r="CM80" s="42"/>
      <c r="CN80" s="42"/>
      <c r="CO80" s="42"/>
      <c r="CP80" s="42"/>
      <c r="CQ80" s="42"/>
      <c r="CR80" s="42"/>
      <c r="CS80" s="42"/>
      <c r="CT80" s="42"/>
      <c r="CU80" s="42"/>
      <c r="CV80" s="42"/>
      <c r="CW80" s="42"/>
      <c r="CX80" s="42"/>
      <c r="CY80" s="42"/>
      <c r="CZ80" s="42"/>
      <c r="DA80" s="42"/>
      <c r="DB80" s="42"/>
      <c r="DC80" s="42"/>
      <c r="DD80" s="42"/>
      <c r="DE80" s="42"/>
      <c r="DF80" s="42"/>
      <c r="DG80" s="42"/>
      <c r="DH80" s="42"/>
      <c r="DI80" s="42"/>
      <c r="DJ80" s="42"/>
      <c r="DK80" s="42"/>
      <c r="DL80" s="42"/>
      <c r="DM80" s="42"/>
      <c r="DN80" s="42"/>
      <c r="DO80" s="42"/>
      <c r="DP80" s="42"/>
    </row>
    <row r="81" spans="1:120" s="6" customFormat="1" ht="24" x14ac:dyDescent="0.85">
      <c r="A81" s="28"/>
      <c r="B81" s="59"/>
      <c r="C81" s="72"/>
      <c r="D81" s="56"/>
      <c r="E81" s="73" t="s">
        <v>27</v>
      </c>
      <c r="F81" s="56"/>
      <c r="G81" s="57"/>
      <c r="I81" s="74"/>
      <c r="J81" s="74"/>
      <c r="L81" s="31"/>
      <c r="M81" s="42"/>
      <c r="N81" s="42"/>
      <c r="O81" s="42"/>
      <c r="P81" s="42"/>
      <c r="Q81" s="42"/>
      <c r="R81" s="42"/>
      <c r="S81" s="42"/>
      <c r="T81" s="42"/>
      <c r="U81" s="42"/>
      <c r="V81" s="42"/>
      <c r="W81" s="42"/>
      <c r="X81" s="42"/>
      <c r="Y81" s="42"/>
      <c r="Z81" s="42"/>
      <c r="AA81" s="42"/>
      <c r="AB81" s="42"/>
      <c r="AC81" s="42"/>
      <c r="AD81" s="42"/>
      <c r="AE81" s="42"/>
      <c r="AF81" s="42"/>
      <c r="AG81" s="42"/>
      <c r="AH81" s="42"/>
      <c r="AI81" s="42"/>
      <c r="AJ81" s="42"/>
      <c r="AK81" s="42"/>
      <c r="AL81" s="42"/>
      <c r="AM81" s="42"/>
      <c r="AN81" s="42"/>
      <c r="AO81" s="42"/>
      <c r="AP81" s="42"/>
      <c r="AQ81" s="42"/>
      <c r="AR81" s="42"/>
      <c r="AS81" s="42"/>
      <c r="AT81" s="42"/>
      <c r="AU81" s="42"/>
      <c r="AV81" s="42"/>
      <c r="AW81" s="42"/>
      <c r="AX81" s="42"/>
      <c r="AY81" s="42"/>
      <c r="AZ81" s="42"/>
      <c r="BA81" s="42"/>
      <c r="BB81" s="42"/>
      <c r="BC81" s="42"/>
      <c r="BD81" s="42"/>
      <c r="BE81" s="42"/>
      <c r="BF81" s="42"/>
      <c r="BG81" s="42"/>
      <c r="BH81" s="42"/>
      <c r="BI81" s="42"/>
      <c r="BJ81" s="42"/>
      <c r="BK81" s="42"/>
      <c r="BL81" s="42"/>
      <c r="BM81" s="42"/>
      <c r="BN81" s="42"/>
      <c r="BO81" s="42"/>
      <c r="BP81" s="42"/>
      <c r="BQ81" s="42"/>
      <c r="BR81" s="42"/>
      <c r="BS81" s="42"/>
      <c r="BT81" s="42"/>
      <c r="BU81" s="42"/>
      <c r="BV81" s="42"/>
      <c r="BW81" s="42"/>
      <c r="BX81" s="42"/>
      <c r="BY81" s="42"/>
      <c r="BZ81" s="42"/>
      <c r="CA81" s="42"/>
      <c r="CB81" s="42"/>
      <c r="CC81" s="42"/>
      <c r="CD81" s="42"/>
      <c r="CE81" s="42"/>
      <c r="CF81" s="42"/>
      <c r="CG81" s="42"/>
      <c r="CH81" s="42"/>
      <c r="CI81" s="42"/>
      <c r="CJ81" s="42"/>
      <c r="CK81" s="42"/>
      <c r="CL81" s="42"/>
      <c r="CM81" s="42"/>
      <c r="CN81" s="42"/>
      <c r="CO81" s="42"/>
      <c r="CP81" s="42"/>
      <c r="CQ81" s="42"/>
      <c r="CR81" s="42"/>
      <c r="CS81" s="42"/>
      <c r="CT81" s="42"/>
      <c r="CU81" s="42"/>
      <c r="CV81" s="42"/>
      <c r="CW81" s="42"/>
      <c r="CX81" s="42"/>
      <c r="CY81" s="42"/>
      <c r="CZ81" s="42"/>
      <c r="DA81" s="42"/>
      <c r="DB81" s="42"/>
      <c r="DC81" s="42"/>
      <c r="DD81" s="42"/>
      <c r="DE81" s="42"/>
      <c r="DF81" s="42"/>
      <c r="DG81" s="42"/>
      <c r="DH81" s="42"/>
      <c r="DI81" s="42"/>
      <c r="DJ81" s="42"/>
      <c r="DK81" s="42"/>
      <c r="DL81" s="42"/>
      <c r="DM81" s="42"/>
      <c r="DN81" s="42"/>
      <c r="DO81" s="42"/>
      <c r="DP81" s="42"/>
    </row>
    <row r="82" spans="1:120" s="6" customFormat="1" ht="24" x14ac:dyDescent="0.85">
      <c r="A82" s="28"/>
      <c r="B82" s="59"/>
      <c r="C82" s="72"/>
      <c r="D82" s="56"/>
      <c r="E82" s="73"/>
      <c r="F82" s="56"/>
      <c r="G82" s="57"/>
      <c r="I82" s="74"/>
      <c r="J82" s="74"/>
      <c r="L82" s="31"/>
      <c r="M82" s="42"/>
      <c r="N82" s="42"/>
      <c r="O82" s="42"/>
      <c r="P82" s="42"/>
      <c r="Q82" s="42"/>
      <c r="R82" s="42"/>
      <c r="S82" s="42"/>
      <c r="T82" s="42"/>
      <c r="U82" s="42"/>
      <c r="V82" s="42"/>
      <c r="W82" s="42"/>
      <c r="X82" s="42"/>
      <c r="Y82" s="42"/>
      <c r="Z82" s="42"/>
      <c r="AA82" s="42"/>
      <c r="AB82" s="42"/>
      <c r="AC82" s="42"/>
      <c r="AD82" s="42"/>
      <c r="AE82" s="42"/>
      <c r="AF82" s="42"/>
      <c r="AG82" s="42"/>
      <c r="AH82" s="42"/>
      <c r="AI82" s="42"/>
      <c r="AJ82" s="42"/>
      <c r="AK82" s="42"/>
      <c r="AL82" s="42"/>
      <c r="AM82" s="42"/>
      <c r="AN82" s="42"/>
      <c r="AO82" s="42"/>
      <c r="AP82" s="42"/>
      <c r="AQ82" s="42"/>
      <c r="AR82" s="42"/>
      <c r="AS82" s="42"/>
      <c r="AT82" s="42"/>
      <c r="AU82" s="42"/>
      <c r="AV82" s="42"/>
      <c r="AW82" s="42"/>
      <c r="AX82" s="42"/>
      <c r="AY82" s="42"/>
      <c r="AZ82" s="42"/>
      <c r="BA82" s="42"/>
      <c r="BB82" s="42"/>
      <c r="BC82" s="42"/>
      <c r="BD82" s="42"/>
      <c r="BE82" s="42"/>
      <c r="BF82" s="42"/>
      <c r="BG82" s="42"/>
      <c r="BH82" s="42"/>
      <c r="BI82" s="42"/>
      <c r="BJ82" s="42"/>
      <c r="BK82" s="42"/>
      <c r="BL82" s="42"/>
      <c r="BM82" s="42"/>
      <c r="BN82" s="42"/>
      <c r="BO82" s="42"/>
      <c r="BP82" s="42"/>
      <c r="BQ82" s="42"/>
      <c r="BR82" s="42"/>
      <c r="BS82" s="42"/>
      <c r="BT82" s="42"/>
      <c r="BU82" s="42"/>
      <c r="BV82" s="42"/>
      <c r="BW82" s="42"/>
      <c r="BX82" s="42"/>
      <c r="BY82" s="42"/>
      <c r="BZ82" s="42"/>
      <c r="CA82" s="42"/>
      <c r="CB82" s="42"/>
      <c r="CC82" s="42"/>
      <c r="CD82" s="42"/>
      <c r="CE82" s="42"/>
      <c r="CF82" s="42"/>
      <c r="CG82" s="42"/>
      <c r="CH82" s="42"/>
      <c r="CI82" s="42"/>
      <c r="CJ82" s="42"/>
      <c r="CK82" s="42"/>
      <c r="CL82" s="42"/>
      <c r="CM82" s="42"/>
      <c r="CN82" s="42"/>
      <c r="CO82" s="42"/>
      <c r="CP82" s="42"/>
      <c r="CQ82" s="42"/>
      <c r="CR82" s="42"/>
      <c r="CS82" s="42"/>
      <c r="CT82" s="42"/>
      <c r="CU82" s="42"/>
      <c r="CV82" s="42"/>
      <c r="CW82" s="42"/>
      <c r="CX82" s="42"/>
      <c r="CY82" s="42"/>
      <c r="CZ82" s="42"/>
      <c r="DA82" s="42"/>
      <c r="DB82" s="42"/>
      <c r="DC82" s="42"/>
      <c r="DD82" s="42"/>
      <c r="DE82" s="42"/>
      <c r="DF82" s="42"/>
      <c r="DG82" s="42"/>
      <c r="DH82" s="42"/>
      <c r="DI82" s="42"/>
      <c r="DJ82" s="42"/>
      <c r="DK82" s="42"/>
      <c r="DL82" s="42"/>
      <c r="DM82" s="42"/>
      <c r="DN82" s="42"/>
      <c r="DO82" s="42"/>
      <c r="DP82" s="42"/>
    </row>
    <row r="83" spans="1:120" s="6" customFormat="1" ht="122.4" customHeight="1" x14ac:dyDescent="0.7">
      <c r="A83" s="28"/>
      <c r="C83" s="56" t="s">
        <v>28</v>
      </c>
      <c r="D83" s="57"/>
      <c r="E83" s="199"/>
      <c r="F83" s="199"/>
      <c r="G83" s="199"/>
      <c r="H83" s="199"/>
      <c r="I83" s="58"/>
      <c r="L83" s="31"/>
      <c r="M83" s="42"/>
      <c r="N83" s="42"/>
      <c r="O83" s="42"/>
      <c r="P83" s="42"/>
      <c r="Q83" s="42"/>
      <c r="R83" s="42"/>
      <c r="S83" s="42"/>
      <c r="T83" s="42"/>
      <c r="U83" s="42"/>
      <c r="V83" s="42"/>
      <c r="W83" s="42"/>
      <c r="X83" s="42"/>
      <c r="Y83" s="42"/>
      <c r="Z83" s="42"/>
      <c r="AA83" s="42"/>
      <c r="AB83" s="42"/>
      <c r="AC83" s="42"/>
      <c r="AD83" s="42"/>
      <c r="AE83" s="42"/>
      <c r="AF83" s="42"/>
      <c r="AG83" s="42"/>
      <c r="AH83" s="42"/>
      <c r="AI83" s="42"/>
      <c r="AJ83" s="42"/>
      <c r="AK83" s="42"/>
      <c r="AL83" s="42"/>
      <c r="AM83" s="42"/>
      <c r="AN83" s="42"/>
      <c r="AO83" s="42"/>
      <c r="AP83" s="42"/>
      <c r="AQ83" s="42"/>
      <c r="AR83" s="42"/>
      <c r="AS83" s="42"/>
      <c r="AT83" s="42"/>
      <c r="AU83" s="42"/>
      <c r="AV83" s="42"/>
      <c r="AW83" s="42"/>
      <c r="AX83" s="42"/>
      <c r="AY83" s="42"/>
      <c r="AZ83" s="42"/>
      <c r="BA83" s="42"/>
      <c r="BB83" s="42"/>
      <c r="BC83" s="42"/>
      <c r="BD83" s="42"/>
      <c r="BE83" s="42"/>
      <c r="BF83" s="42"/>
      <c r="BG83" s="42"/>
      <c r="BH83" s="42"/>
      <c r="BI83" s="42"/>
      <c r="BJ83" s="42"/>
      <c r="BK83" s="42"/>
      <c r="BL83" s="42"/>
      <c r="BM83" s="42"/>
      <c r="BN83" s="42"/>
      <c r="BO83" s="42"/>
      <c r="BP83" s="42"/>
      <c r="BQ83" s="42"/>
      <c r="BR83" s="42"/>
      <c r="BS83" s="42"/>
      <c r="BT83" s="42"/>
      <c r="BU83" s="42"/>
      <c r="BV83" s="42"/>
      <c r="BW83" s="42"/>
      <c r="BX83" s="42"/>
      <c r="BY83" s="42"/>
      <c r="BZ83" s="42"/>
      <c r="CA83" s="42"/>
      <c r="CB83" s="42"/>
      <c r="CC83" s="42"/>
      <c r="CD83" s="42"/>
      <c r="CE83" s="42"/>
      <c r="CF83" s="42"/>
      <c r="CG83" s="42"/>
      <c r="CH83" s="42"/>
      <c r="CI83" s="42"/>
      <c r="CJ83" s="42"/>
      <c r="CK83" s="42"/>
      <c r="CL83" s="42"/>
      <c r="CM83" s="42"/>
      <c r="CN83" s="42"/>
      <c r="CO83" s="42"/>
      <c r="CP83" s="42"/>
      <c r="CQ83" s="42"/>
      <c r="CR83" s="42"/>
      <c r="CS83" s="42"/>
      <c r="CT83" s="42"/>
      <c r="CU83" s="42"/>
      <c r="CV83" s="42"/>
      <c r="CW83" s="42"/>
      <c r="CX83" s="42"/>
      <c r="CY83" s="42"/>
      <c r="CZ83" s="42"/>
      <c r="DA83" s="42"/>
      <c r="DB83" s="42"/>
      <c r="DC83" s="42"/>
      <c r="DD83" s="42"/>
      <c r="DE83" s="42"/>
      <c r="DF83" s="42"/>
      <c r="DG83" s="42"/>
      <c r="DH83" s="42"/>
      <c r="DI83" s="42"/>
      <c r="DJ83" s="42"/>
      <c r="DK83" s="42"/>
      <c r="DL83" s="42"/>
      <c r="DM83" s="42"/>
      <c r="DN83" s="42"/>
      <c r="DO83" s="42"/>
      <c r="DP83" s="42"/>
    </row>
    <row r="84" spans="1:120" s="6" customFormat="1" ht="24.6" thickBot="1" x14ac:dyDescent="0.9">
      <c r="A84" s="32"/>
      <c r="B84" s="75"/>
      <c r="C84" s="34"/>
      <c r="D84" s="34"/>
      <c r="E84" s="34"/>
      <c r="F84" s="34"/>
      <c r="G84" s="34"/>
      <c r="H84" s="33"/>
      <c r="I84" s="33"/>
      <c r="J84" s="33"/>
      <c r="K84" s="33"/>
      <c r="L84" s="35"/>
      <c r="M84" s="42"/>
      <c r="N84" s="42"/>
      <c r="O84" s="42"/>
      <c r="P84" s="42"/>
      <c r="Q84" s="42"/>
      <c r="R84" s="42"/>
      <c r="S84" s="42"/>
      <c r="T84" s="42"/>
      <c r="U84" s="42"/>
      <c r="V84" s="42"/>
      <c r="W84" s="42"/>
      <c r="X84" s="42"/>
      <c r="Y84" s="42"/>
      <c r="Z84" s="42"/>
      <c r="AA84" s="42"/>
      <c r="AB84" s="42"/>
      <c r="AC84" s="42"/>
      <c r="AD84" s="42"/>
      <c r="AE84" s="42"/>
      <c r="AF84" s="42"/>
      <c r="AG84" s="42"/>
      <c r="AH84" s="42"/>
      <c r="AI84" s="42"/>
      <c r="AJ84" s="42"/>
      <c r="AK84" s="42"/>
      <c r="AL84" s="42"/>
      <c r="AM84" s="42"/>
      <c r="AN84" s="42"/>
      <c r="AO84" s="42"/>
      <c r="AP84" s="42"/>
      <c r="AQ84" s="42"/>
      <c r="AR84" s="42"/>
      <c r="AS84" s="42"/>
      <c r="AT84" s="42"/>
      <c r="AU84" s="42"/>
      <c r="AV84" s="42"/>
      <c r="AW84" s="42"/>
      <c r="AX84" s="42"/>
      <c r="AY84" s="42"/>
      <c r="AZ84" s="42"/>
      <c r="BA84" s="42"/>
      <c r="BB84" s="42"/>
      <c r="BC84" s="42"/>
      <c r="BD84" s="42"/>
      <c r="BE84" s="42"/>
      <c r="BF84" s="42"/>
      <c r="BG84" s="42"/>
      <c r="BH84" s="42"/>
      <c r="BI84" s="42"/>
      <c r="BJ84" s="42"/>
      <c r="BK84" s="42"/>
      <c r="BL84" s="42"/>
      <c r="BM84" s="42"/>
      <c r="BN84" s="42"/>
      <c r="BO84" s="42"/>
      <c r="BP84" s="42"/>
      <c r="BQ84" s="42"/>
      <c r="BR84" s="42"/>
      <c r="BS84" s="42"/>
      <c r="BT84" s="42"/>
      <c r="BU84" s="42"/>
      <c r="BV84" s="42"/>
      <c r="BW84" s="42"/>
      <c r="BX84" s="42"/>
      <c r="BY84" s="42"/>
      <c r="BZ84" s="42"/>
      <c r="CA84" s="42"/>
      <c r="CB84" s="42"/>
      <c r="CC84" s="42"/>
      <c r="CD84" s="42"/>
      <c r="CE84" s="42"/>
      <c r="CF84" s="42"/>
      <c r="CG84" s="42"/>
      <c r="CH84" s="42"/>
      <c r="CI84" s="42"/>
      <c r="CJ84" s="42"/>
      <c r="CK84" s="42"/>
      <c r="CL84" s="42"/>
      <c r="CM84" s="42"/>
      <c r="CN84" s="42"/>
      <c r="CO84" s="42"/>
      <c r="CP84" s="42"/>
      <c r="CQ84" s="42"/>
      <c r="CR84" s="42"/>
      <c r="CS84" s="42"/>
      <c r="CT84" s="42"/>
      <c r="CU84" s="42"/>
      <c r="CV84" s="42"/>
      <c r="CW84" s="42"/>
      <c r="CX84" s="42"/>
      <c r="CY84" s="42"/>
      <c r="CZ84" s="42"/>
      <c r="DA84" s="42"/>
      <c r="DB84" s="42"/>
      <c r="DC84" s="42"/>
      <c r="DD84" s="42"/>
      <c r="DE84" s="42"/>
      <c r="DF84" s="42"/>
      <c r="DG84" s="42"/>
      <c r="DH84" s="42"/>
      <c r="DI84" s="42"/>
      <c r="DJ84" s="42"/>
      <c r="DK84" s="42"/>
      <c r="DL84" s="42"/>
      <c r="DM84" s="42"/>
      <c r="DN84" s="42"/>
      <c r="DO84" s="42"/>
      <c r="DP84" s="42"/>
    </row>
    <row r="85" spans="1:120" s="42" customFormat="1" ht="15" customHeight="1" x14ac:dyDescent="0.85">
      <c r="B85" s="46"/>
      <c r="C85" s="46"/>
      <c r="D85" s="46"/>
      <c r="E85" s="46"/>
      <c r="F85" s="46"/>
      <c r="G85" s="46"/>
      <c r="H85" s="46"/>
      <c r="I85" s="46"/>
      <c r="J85" s="46"/>
      <c r="K85" s="46"/>
      <c r="L85" s="47"/>
    </row>
    <row r="86" spans="1:120" s="39" customFormat="1" x14ac:dyDescent="0.25">
      <c r="A86" s="48"/>
    </row>
    <row r="87" spans="1:120" s="39" customFormat="1" x14ac:dyDescent="0.25"/>
    <row r="88" spans="1:120" s="39" customFormat="1" x14ac:dyDescent="0.25"/>
    <row r="89" spans="1:120" s="39" customFormat="1" x14ac:dyDescent="0.25"/>
    <row r="90" spans="1:120" s="39" customFormat="1" x14ac:dyDescent="0.25"/>
    <row r="91" spans="1:120" s="39" customFormat="1" x14ac:dyDescent="0.25"/>
    <row r="92" spans="1:120" s="39" customFormat="1" x14ac:dyDescent="0.25"/>
    <row r="93" spans="1:120" s="39" customFormat="1" x14ac:dyDescent="0.25"/>
    <row r="94" spans="1:120" s="39" customFormat="1" x14ac:dyDescent="0.25"/>
    <row r="95" spans="1:120" s="39" customFormat="1" x14ac:dyDescent="0.25"/>
    <row r="96" spans="1:120" s="39" customFormat="1" x14ac:dyDescent="0.25"/>
    <row r="97" s="39" customFormat="1" x14ac:dyDescent="0.25"/>
    <row r="98" s="39" customFormat="1" x14ac:dyDescent="0.25"/>
    <row r="99" s="39" customFormat="1" x14ac:dyDescent="0.25"/>
    <row r="100" s="39" customFormat="1" x14ac:dyDescent="0.25"/>
    <row r="101" s="39" customFormat="1" x14ac:dyDescent="0.25"/>
    <row r="102" s="39" customFormat="1" x14ac:dyDescent="0.25"/>
    <row r="103" s="39" customFormat="1" x14ac:dyDescent="0.25"/>
    <row r="104" s="39" customFormat="1" x14ac:dyDescent="0.25"/>
    <row r="105" s="39" customFormat="1" x14ac:dyDescent="0.25"/>
    <row r="106" s="39" customFormat="1" x14ac:dyDescent="0.25"/>
    <row r="107" s="39" customFormat="1" x14ac:dyDescent="0.25"/>
    <row r="108" s="39" customFormat="1" x14ac:dyDescent="0.25"/>
    <row r="109" s="39" customFormat="1" x14ac:dyDescent="0.25"/>
    <row r="110" s="39" customFormat="1" x14ac:dyDescent="0.25"/>
    <row r="111" s="39" customFormat="1" x14ac:dyDescent="0.25"/>
    <row r="112" s="39" customFormat="1" x14ac:dyDescent="0.25"/>
    <row r="113" s="39" customFormat="1" x14ac:dyDescent="0.25"/>
    <row r="114" s="39" customFormat="1" x14ac:dyDescent="0.25"/>
    <row r="115" s="39" customFormat="1" x14ac:dyDescent="0.25"/>
    <row r="116" s="39" customFormat="1" x14ac:dyDescent="0.25"/>
    <row r="117" s="39" customFormat="1" x14ac:dyDescent="0.25"/>
    <row r="118" s="39" customFormat="1" x14ac:dyDescent="0.25"/>
    <row r="119" s="39" customFormat="1" x14ac:dyDescent="0.25"/>
    <row r="120" s="39" customFormat="1" x14ac:dyDescent="0.25"/>
    <row r="121" s="39" customFormat="1" x14ac:dyDescent="0.25"/>
    <row r="122" s="39" customFormat="1" x14ac:dyDescent="0.25"/>
    <row r="123" s="39" customFormat="1" x14ac:dyDescent="0.25"/>
    <row r="124" s="39" customFormat="1" x14ac:dyDescent="0.25"/>
    <row r="125" s="39" customFormat="1" x14ac:dyDescent="0.25"/>
    <row r="126" s="39" customFormat="1" x14ac:dyDescent="0.25"/>
    <row r="127" s="39" customFormat="1" x14ac:dyDescent="0.25"/>
    <row r="128" s="39" customFormat="1" x14ac:dyDescent="0.25"/>
    <row r="129" s="39" customFormat="1" x14ac:dyDescent="0.25"/>
    <row r="130" s="39" customFormat="1" x14ac:dyDescent="0.25"/>
    <row r="131" s="39" customFormat="1" x14ac:dyDescent="0.25"/>
    <row r="132" s="39" customFormat="1" x14ac:dyDescent="0.25"/>
    <row r="133" s="39" customFormat="1" x14ac:dyDescent="0.25"/>
    <row r="134" s="39" customFormat="1" x14ac:dyDescent="0.25"/>
    <row r="135" s="39" customFormat="1" x14ac:dyDescent="0.25"/>
    <row r="136" s="39" customFormat="1" x14ac:dyDescent="0.25"/>
    <row r="137" s="39" customFormat="1" x14ac:dyDescent="0.25"/>
    <row r="138" s="39" customFormat="1" x14ac:dyDescent="0.25"/>
    <row r="139" s="39" customFormat="1" x14ac:dyDescent="0.25"/>
    <row r="140" s="39" customFormat="1" x14ac:dyDescent="0.25"/>
    <row r="141" s="39" customFormat="1" x14ac:dyDescent="0.25"/>
    <row r="142" s="39" customFormat="1" x14ac:dyDescent="0.25"/>
    <row r="143" s="39" customFormat="1" x14ac:dyDescent="0.25"/>
    <row r="144" s="39" customFormat="1" x14ac:dyDescent="0.25"/>
    <row r="145" s="39" customFormat="1" x14ac:dyDescent="0.25"/>
    <row r="146" s="39" customFormat="1" x14ac:dyDescent="0.25"/>
    <row r="147" s="39" customFormat="1" x14ac:dyDescent="0.25"/>
    <row r="148" s="39" customFormat="1" x14ac:dyDescent="0.25"/>
    <row r="149" s="39" customFormat="1" x14ac:dyDescent="0.25"/>
    <row r="150" s="39" customFormat="1" x14ac:dyDescent="0.25"/>
    <row r="151" s="39" customFormat="1" x14ac:dyDescent="0.25"/>
    <row r="152" s="39" customFormat="1" x14ac:dyDescent="0.25"/>
    <row r="153" s="39" customFormat="1" x14ac:dyDescent="0.25"/>
    <row r="154" s="39" customFormat="1" x14ac:dyDescent="0.25"/>
    <row r="155" s="39" customFormat="1" x14ac:dyDescent="0.25"/>
    <row r="156" s="39" customFormat="1" x14ac:dyDescent="0.25"/>
    <row r="157" s="39" customFormat="1" x14ac:dyDescent="0.25"/>
    <row r="158" s="39" customFormat="1" x14ac:dyDescent="0.25"/>
    <row r="159" s="39" customFormat="1" x14ac:dyDescent="0.25"/>
    <row r="160" s="39" customFormat="1" x14ac:dyDescent="0.25"/>
    <row r="161" s="39" customFormat="1" x14ac:dyDescent="0.25"/>
    <row r="162" s="39" customFormat="1" x14ac:dyDescent="0.25"/>
    <row r="163" s="39" customFormat="1" x14ac:dyDescent="0.25"/>
    <row r="164" s="39" customFormat="1" x14ac:dyDescent="0.25"/>
    <row r="165" s="39" customFormat="1" x14ac:dyDescent="0.25"/>
    <row r="166" s="39" customFormat="1" x14ac:dyDescent="0.25"/>
    <row r="167" s="39" customFormat="1" x14ac:dyDescent="0.25"/>
    <row r="168" s="39" customFormat="1" x14ac:dyDescent="0.25"/>
    <row r="169" s="39" customFormat="1" x14ac:dyDescent="0.25"/>
    <row r="170" s="39" customFormat="1" x14ac:dyDescent="0.25"/>
    <row r="171" s="39" customFormat="1" x14ac:dyDescent="0.25"/>
    <row r="172" s="39" customFormat="1" x14ac:dyDescent="0.25"/>
    <row r="173" s="39" customFormat="1" x14ac:dyDescent="0.25"/>
    <row r="174" s="39" customFormat="1" x14ac:dyDescent="0.25"/>
    <row r="175" s="39" customFormat="1" x14ac:dyDescent="0.25"/>
    <row r="176" s="39" customFormat="1" x14ac:dyDescent="0.25"/>
    <row r="177" s="39" customFormat="1" x14ac:dyDescent="0.25"/>
    <row r="178" s="39" customFormat="1" x14ac:dyDescent="0.25"/>
    <row r="179" s="39" customFormat="1" x14ac:dyDescent="0.25"/>
    <row r="180" s="39" customFormat="1" x14ac:dyDescent="0.25"/>
    <row r="181" s="39" customFormat="1" x14ac:dyDescent="0.25"/>
    <row r="182" s="39" customFormat="1" x14ac:dyDescent="0.25"/>
    <row r="183" s="39" customFormat="1" x14ac:dyDescent="0.25"/>
    <row r="184" s="39" customFormat="1" x14ac:dyDescent="0.25"/>
    <row r="185" s="39" customFormat="1" x14ac:dyDescent="0.25"/>
    <row r="186" s="39" customFormat="1" x14ac:dyDescent="0.25"/>
    <row r="187" s="39" customFormat="1" x14ac:dyDescent="0.25"/>
    <row r="188" s="39" customFormat="1" x14ac:dyDescent="0.25"/>
    <row r="189" s="39" customFormat="1" x14ac:dyDescent="0.25"/>
    <row r="190" s="39" customFormat="1" x14ac:dyDescent="0.25"/>
    <row r="191" s="39" customFormat="1" x14ac:dyDescent="0.25"/>
    <row r="192" s="39" customFormat="1" x14ac:dyDescent="0.25"/>
    <row r="193" s="39" customFormat="1" x14ac:dyDescent="0.25"/>
    <row r="194" s="39" customFormat="1" x14ac:dyDescent="0.25"/>
    <row r="195" s="39" customFormat="1" x14ac:dyDescent="0.25"/>
    <row r="196" s="39" customFormat="1" x14ac:dyDescent="0.25"/>
    <row r="197" s="39" customFormat="1" x14ac:dyDescent="0.25"/>
    <row r="198" s="39" customFormat="1" x14ac:dyDescent="0.25"/>
    <row r="199" s="39" customFormat="1" x14ac:dyDescent="0.25"/>
    <row r="200" s="39" customFormat="1" x14ac:dyDescent="0.25"/>
    <row r="201" s="39" customFormat="1" x14ac:dyDescent="0.25"/>
    <row r="202" s="39" customFormat="1" x14ac:dyDescent="0.25"/>
    <row r="203" s="39" customFormat="1" x14ac:dyDescent="0.25"/>
    <row r="204" s="39" customFormat="1" x14ac:dyDescent="0.25"/>
    <row r="205" s="39" customFormat="1" x14ac:dyDescent="0.25"/>
    <row r="206" s="39" customFormat="1" x14ac:dyDescent="0.25"/>
    <row r="207" s="39" customFormat="1" x14ac:dyDescent="0.25"/>
    <row r="208" s="39" customFormat="1" x14ac:dyDescent="0.25"/>
    <row r="209" s="39" customFormat="1" x14ac:dyDescent="0.25"/>
    <row r="210" s="39" customFormat="1" x14ac:dyDescent="0.25"/>
    <row r="211" s="39" customFormat="1" x14ac:dyDescent="0.25"/>
    <row r="212" s="39" customFormat="1" x14ac:dyDescent="0.25"/>
    <row r="213" s="39" customFormat="1" x14ac:dyDescent="0.25"/>
    <row r="214" s="39" customFormat="1" x14ac:dyDescent="0.25"/>
    <row r="215" s="39" customFormat="1" x14ac:dyDescent="0.25"/>
    <row r="216" s="39" customFormat="1" x14ac:dyDescent="0.25"/>
  </sheetData>
  <sheetProtection algorithmName="SHA-512" hashValue="4Ni/cQ7Si7pU564ebxVPfZnX2POpNkdt6oNj5/KDMWSoPu963Vb08QDbvvn50lQNN7A8Ly5x9fYyTHs9Ch5z9g==" saltValue="Tk96q1/2i6HcGUa2VmmUWQ==" spinCount="100000" sheet="1" objects="1" scenarios="1"/>
  <mergeCells count="187">
    <mergeCell ref="C67:D67"/>
    <mergeCell ref="E67:F67"/>
    <mergeCell ref="G67:I67"/>
    <mergeCell ref="C68:D68"/>
    <mergeCell ref="E68:F68"/>
    <mergeCell ref="G68:I68"/>
    <mergeCell ref="A71:K71"/>
    <mergeCell ref="C65:D65"/>
    <mergeCell ref="E65:F65"/>
    <mergeCell ref="G65:I65"/>
    <mergeCell ref="C66:D66"/>
    <mergeCell ref="E66:F66"/>
    <mergeCell ref="G66:I66"/>
    <mergeCell ref="B74:K74"/>
    <mergeCell ref="B75:K75"/>
    <mergeCell ref="C69:D69"/>
    <mergeCell ref="E69:F69"/>
    <mergeCell ref="G69:I69"/>
    <mergeCell ref="A70:K70"/>
    <mergeCell ref="C73:G73"/>
    <mergeCell ref="E83:H83"/>
    <mergeCell ref="D77:G77"/>
    <mergeCell ref="I77:J77"/>
    <mergeCell ref="C63:D63"/>
    <mergeCell ref="E63:F63"/>
    <mergeCell ref="G63:I63"/>
    <mergeCell ref="C64:D64"/>
    <mergeCell ref="E64:F64"/>
    <mergeCell ref="G64:I64"/>
    <mergeCell ref="C61:D61"/>
    <mergeCell ref="E61:F61"/>
    <mergeCell ref="G61:I61"/>
    <mergeCell ref="C62:D62"/>
    <mergeCell ref="E62:F62"/>
    <mergeCell ref="G62:I62"/>
    <mergeCell ref="C59:D59"/>
    <mergeCell ref="E59:F59"/>
    <mergeCell ref="G59:I59"/>
    <mergeCell ref="C60:D60"/>
    <mergeCell ref="E60:F60"/>
    <mergeCell ref="G60:I60"/>
    <mergeCell ref="C57:D57"/>
    <mergeCell ref="E57:F57"/>
    <mergeCell ref="G57:I57"/>
    <mergeCell ref="C58:D58"/>
    <mergeCell ref="E58:F58"/>
    <mergeCell ref="G58:I5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49:D49"/>
    <mergeCell ref="E49:F49"/>
    <mergeCell ref="G49:I49"/>
    <mergeCell ref="C50:D50"/>
    <mergeCell ref="E50:F50"/>
    <mergeCell ref="G50:I50"/>
    <mergeCell ref="C47:D47"/>
    <mergeCell ref="E47:F47"/>
    <mergeCell ref="G47:I47"/>
    <mergeCell ref="C48:D48"/>
    <mergeCell ref="E48:F48"/>
    <mergeCell ref="G48:I48"/>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C40:D40"/>
    <mergeCell ref="C32:D32"/>
    <mergeCell ref="C33:D33"/>
    <mergeCell ref="C34:D34"/>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C30:D30"/>
    <mergeCell ref="C31:D31"/>
    <mergeCell ref="C39:D39"/>
    <mergeCell ref="C35:D35"/>
    <mergeCell ref="E40:F40"/>
    <mergeCell ref="G40:I40"/>
    <mergeCell ref="E39:F39"/>
    <mergeCell ref="G39:I39"/>
    <mergeCell ref="G24:I24"/>
    <mergeCell ref="G25:I25"/>
    <mergeCell ref="E25:F25"/>
    <mergeCell ref="G21:I21"/>
    <mergeCell ref="G23:I23"/>
    <mergeCell ref="G32:I32"/>
    <mergeCell ref="G26:I26"/>
    <mergeCell ref="G27:I27"/>
    <mergeCell ref="G34:I34"/>
    <mergeCell ref="E31:F31"/>
    <mergeCell ref="E32:F32"/>
    <mergeCell ref="G30:I30"/>
    <mergeCell ref="A37:K37"/>
    <mergeCell ref="G22:I22"/>
    <mergeCell ref="E23:F23"/>
    <mergeCell ref="E24:F24"/>
    <mergeCell ref="E26:F26"/>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A7:C7"/>
    <mergeCell ref="K7:L7"/>
    <mergeCell ref="K9:L9"/>
    <mergeCell ref="K10:L10"/>
    <mergeCell ref="A11:L11"/>
    <mergeCell ref="C29:D29"/>
    <mergeCell ref="C21:D21"/>
    <mergeCell ref="C22:D22"/>
    <mergeCell ref="C23:D23"/>
    <mergeCell ref="C24:D24"/>
    <mergeCell ref="C25:D25"/>
    <mergeCell ref="E21:F21"/>
    <mergeCell ref="E22:F22"/>
    <mergeCell ref="I9:J9"/>
    <mergeCell ref="G10:H10"/>
    <mergeCell ref="I10:J10"/>
    <mergeCell ref="C14:I14"/>
    <mergeCell ref="C15:I15"/>
    <mergeCell ref="C10:F10"/>
    <mergeCell ref="A13:L13"/>
    <mergeCell ref="G9:H9"/>
    <mergeCell ref="J17:L17"/>
    <mergeCell ref="A17:H17"/>
    <mergeCell ref="A20:K20"/>
  </mergeCells>
  <dataValidations count="30">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Se indicará INECO o la empresa en la que se haya realizado la experiencia que se indica como similar y donde se deben haber realizado al menos 2 de las funciones indicadas en el punto &quot;1.15.‐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39:I52" xr:uid="{94453F63-D3C5-42EF-8817-9E6E3E186182}"/>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n el número de funciones que se han realizado y que corresponden a las indicadas en el punto &quot;1.15.‐ FUNCIONES ESPECÍFICAS&quot; del anexo específico. Como mínimo debe indicarse 2 funciones. Ejemplo: 1 y 2." sqref="G56:I69" xr:uid="{F930FDFC-2FB4-4232-ADEF-13316986ADDB}"/>
    <dataValidation type="date" allowBlank="1" showInputMessage="1" showErrorMessage="1" errorTitle="Fecha fuera de plazo" error="Las fechas deben estar comprendidas entre el 06/05/2023 y el 05/05/2026 y no deben solaparse las distintas etapas." prompt="La fecha inicial debe ser 06/05/2023 o posterior y no se podrán solapar etapas en las mismas fechas." sqref="A22:A35 A39:A52" xr:uid="{922AE133-101B-43B9-98EB-7E3D05E06BAC}">
      <formula1>45052</formula1>
      <formula2>46147</formula2>
    </dataValidation>
    <dataValidation type="date" allowBlank="1" showInputMessage="1" showErrorMessage="1" errorTitle="Fecha fuera de plazo" error="Las fechas deben estar comprendidas entre el 06/05/2023 y el 05/05/2026 y no deben solaparse las distintas etapas." prompt="Si actualmente está como trabajador en INECO la fecha final será 05/05/2026 y no se podrán solapar etapas en las mismas fechas." sqref="B22:B35 B39:B52" xr:uid="{A387ABDC-91CB-4972-B609-9D96E1B9F4C5}">
      <formula1>45052</formula1>
      <formula2>46147</formula2>
    </dataValidation>
    <dataValidation type="date" allowBlank="1" showInputMessage="1" showErrorMessage="1" errorTitle="Fecha fuera de plazo" error="Las fechas deben estar comprendidas entre el 06/05/2021 y el 05/05/2026 y no deben solaparse las distintas etapas." prompt="La fecha inicial debe ser 06/05/2021 o posterior y no se podrán solapar etapas en las mismas fechas." sqref="A56:A69" xr:uid="{1692C640-6509-48BD-A29F-FDF999F091F9}">
      <formula1>44322</formula1>
      <formula2>46147</formula2>
    </dataValidation>
    <dataValidation type="date" allowBlank="1" showInputMessage="1" showErrorMessage="1" errorTitle="Fecha fuera de plazo" error="Las fechas deben estar comprendidas entre el 06/05/2021 y el 05/05/2026 y no deben solaparse las distintas etapas." prompt="Si actualmente está como trabajador en INECO la fecha final será 05/05/2026 y no se podrán solapar etapas en las mismas fechas." sqref="B56:B69" xr:uid="{58D1D13F-CC37-4FA0-BB67-58688F408E43}">
      <formula1>44322</formula1>
      <formula2>46147</formula2>
    </dataValidation>
    <dataValidation allowBlank="1" showInputMessage="1" showErrorMessage="1" prompt="Se indicará exactamente el puesto realizado en INECO, tal y como figura en el histórico de contratación." sqref="E22:F35" xr:uid="{062E13C4-8215-4F3E-96B8-EB17EAA4C8E2}"/>
    <dataValidation allowBlank="1" showInputMessage="1" showErrorMessage="1" errorTitle="Fecha" error="(generada de forma automática)" promptTitle="Fecha" prompt="(generada de forma automática)" sqref="I77:J77" xr:uid="{635A8483-DEB2-474D-80F7-6385605D28F6}"/>
    <dataValidation allowBlank="1" showInputMessage="1" showErrorMessage="1" errorTitle="Localización" error="(Indicar la ciudad en la que se firma)" promptTitle="Localización" prompt="(Indicar la ciudad en la que se firma)" sqref="D77:G77"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83:H83" xr:uid="{623C9639-5C5E-4505-BFBD-B547707E2286}"/>
    <dataValidation allowBlank="1" showInputMessage="1" showErrorMessage="1" promptTitle="DNI" prompt="(Indicar número de DNI/NIE con letra/s)" sqref="I73" xr:uid="{B12706B4-3FE0-4121-A9EF-505BABC7EF6B}"/>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x14ac:dyDescent="0.25"/>
  <sheetData>
    <row r="1" spans="1:1" x14ac:dyDescent="0.25">
      <c r="A1" s="36" t="s">
        <v>38</v>
      </c>
    </row>
    <row r="2" spans="1:1" x14ac:dyDescent="0.25">
      <c r="A2" s="36" t="s">
        <v>39</v>
      </c>
    </row>
    <row r="5" spans="1:1" x14ac:dyDescent="0.25">
      <c r="A5"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TRO26 B2</vt:lpstr>
      <vt:lpstr>Declaración responsable</vt:lpstr>
      <vt:lpstr>Hoja1</vt:lpstr>
      <vt:lpstr>'Declaración responsable'!Área_de_impresión</vt:lpstr>
      <vt:lpstr>'TRO26 B2'!Área_de_impresión</vt:lpstr>
      <vt:lpstr>lista</vt:lpstr>
      <vt:lpstr>'TRO26 B2'!Títulos_a_imprimir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Manuel Godoy Santamaria</cp:lastModifiedBy>
  <cp:lastPrinted>2026-03-17T09:59:37Z</cp:lastPrinted>
  <dcterms:created xsi:type="dcterms:W3CDTF">2022-04-04T08:15:52Z</dcterms:created>
  <dcterms:modified xsi:type="dcterms:W3CDTF">2026-04-14T15:38:36Z</dcterms:modified>
</cp:coreProperties>
</file>